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0" windowWidth="11700" windowHeight="8535" firstSheet="1" activeTab="6"/>
  </bookViews>
  <sheets>
    <sheet name="社保基金预算封面" sheetId="1" r:id="rId1"/>
    <sheet name="编制单位封面" sheetId="2" r:id="rId2"/>
    <sheet name="预算目录" sheetId="3" r:id="rId3"/>
    <sheet name="预算总表" sheetId="4" r:id="rId4"/>
    <sheet name="企业职工基本养老预算表" sheetId="5" r:id="rId5"/>
    <sheet name="城乡居民基本养老预算表" sheetId="6" r:id="rId6"/>
    <sheet name="机关事业单位基本养老预算表" sheetId="7" r:id="rId7"/>
    <sheet name="职工基本医疗预算表" sheetId="8" r:id="rId8"/>
    <sheet name="城乡居民基本医疗预算表" sheetId="9" r:id="rId9"/>
    <sheet name="工伤预算表" sheetId="10" r:id="rId10"/>
    <sheet name="失业预算表" sheetId="11" r:id="rId11"/>
    <sheet name="基本养老基础资料表" sheetId="12" r:id="rId12"/>
    <sheet name="基本医疗基础资料表" sheetId="13" r:id="rId13"/>
    <sheet name="失业工伤基础资料表" sheetId="14" r:id="rId14"/>
  </sheets>
  <calcPr calcId="125725"/>
</workbook>
</file>

<file path=xl/calcChain.xml><?xml version="1.0" encoding="utf-8"?>
<calcChain xmlns="http://schemas.openxmlformats.org/spreadsheetml/2006/main">
  <c r="D11" i="14"/>
  <c r="C11"/>
  <c r="H10"/>
  <c r="G10"/>
  <c r="H9"/>
  <c r="G9"/>
  <c r="D17" i="13"/>
  <c r="D13"/>
  <c r="C13"/>
  <c r="H12"/>
  <c r="G12"/>
  <c r="H5"/>
  <c r="G5"/>
  <c r="D5"/>
  <c r="C5"/>
  <c r="H23" i="12"/>
  <c r="G23"/>
  <c r="D22"/>
  <c r="C22"/>
  <c r="H15"/>
  <c r="G15"/>
  <c r="H8"/>
  <c r="G8"/>
  <c r="H5"/>
  <c r="D5"/>
  <c r="C5"/>
  <c r="F21" i="11"/>
  <c r="E21"/>
  <c r="C21"/>
  <c r="B21"/>
  <c r="F20"/>
  <c r="E20"/>
  <c r="C20"/>
  <c r="F19"/>
  <c r="E19"/>
  <c r="F18"/>
  <c r="E18"/>
  <c r="C18"/>
  <c r="B18"/>
  <c r="F15"/>
  <c r="E15"/>
  <c r="C15"/>
  <c r="B15"/>
  <c r="F17" i="10"/>
  <c r="E17"/>
  <c r="C17"/>
  <c r="B17"/>
  <c r="F16"/>
  <c r="E16"/>
  <c r="C16"/>
  <c r="F15"/>
  <c r="E15"/>
  <c r="F14"/>
  <c r="E14"/>
  <c r="C14"/>
  <c r="B14"/>
  <c r="F11"/>
  <c r="E11"/>
  <c r="C11"/>
  <c r="B11"/>
  <c r="F20" i="9"/>
  <c r="E20"/>
  <c r="C20"/>
  <c r="B20"/>
  <c r="F19"/>
  <c r="E19"/>
  <c r="C19"/>
  <c r="F18"/>
  <c r="E18"/>
  <c r="F17"/>
  <c r="E17"/>
  <c r="C17"/>
  <c r="B17"/>
  <c r="F14"/>
  <c r="E14"/>
  <c r="C14"/>
  <c r="B14"/>
  <c r="I35" i="8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F31"/>
  <c r="B31"/>
  <c r="F30"/>
  <c r="B30"/>
  <c r="I29"/>
  <c r="H29"/>
  <c r="G29"/>
  <c r="F29"/>
  <c r="E29"/>
  <c r="D29"/>
  <c r="C29"/>
  <c r="B29"/>
  <c r="F28"/>
  <c r="B28"/>
  <c r="F27"/>
  <c r="B27"/>
  <c r="F26"/>
  <c r="B26"/>
  <c r="F25"/>
  <c r="B25"/>
  <c r="F24"/>
  <c r="B24"/>
  <c r="F23"/>
  <c r="B23"/>
  <c r="F22"/>
  <c r="B22"/>
  <c r="I19"/>
  <c r="H19"/>
  <c r="G19"/>
  <c r="F19"/>
  <c r="E19"/>
  <c r="D19"/>
  <c r="C19"/>
  <c r="B19"/>
  <c r="I18"/>
  <c r="H18"/>
  <c r="G18"/>
  <c r="F18"/>
  <c r="B18"/>
  <c r="I17"/>
  <c r="H17"/>
  <c r="G17"/>
  <c r="F17"/>
  <c r="E17"/>
  <c r="D17"/>
  <c r="C17"/>
  <c r="B17"/>
  <c r="F16"/>
  <c r="B16"/>
  <c r="F15"/>
  <c r="B15"/>
  <c r="I14"/>
  <c r="H14"/>
  <c r="G14"/>
  <c r="F14"/>
  <c r="E14"/>
  <c r="D14"/>
  <c r="C14"/>
  <c r="B14"/>
  <c r="F13"/>
  <c r="B13"/>
  <c r="F12"/>
  <c r="B12"/>
  <c r="F11"/>
  <c r="B11"/>
  <c r="F10"/>
  <c r="B10"/>
  <c r="F9"/>
  <c r="B9"/>
  <c r="F8"/>
  <c r="B8"/>
  <c r="F7"/>
  <c r="B7"/>
  <c r="I6"/>
  <c r="H6"/>
  <c r="G6"/>
  <c r="F6"/>
  <c r="E6"/>
  <c r="D6"/>
  <c r="C6"/>
  <c r="B6"/>
  <c r="H20" i="7"/>
  <c r="G20"/>
  <c r="F20"/>
  <c r="D20"/>
  <c r="C20"/>
  <c r="B20"/>
  <c r="H19"/>
  <c r="F19"/>
  <c r="D19"/>
  <c r="H18"/>
  <c r="G18"/>
  <c r="F18"/>
  <c r="H17"/>
  <c r="G17"/>
  <c r="F17"/>
  <c r="D17"/>
  <c r="C17"/>
  <c r="B17"/>
  <c r="F16"/>
  <c r="B16"/>
  <c r="F15"/>
  <c r="B15"/>
  <c r="H14"/>
  <c r="G14"/>
  <c r="F14"/>
  <c r="D14"/>
  <c r="C14"/>
  <c r="B14"/>
  <c r="F13"/>
  <c r="B13"/>
  <c r="B12"/>
  <c r="B10"/>
  <c r="B7"/>
  <c r="F21" i="6"/>
  <c r="E21"/>
  <c r="C21"/>
  <c r="B21"/>
  <c r="F20"/>
  <c r="E20"/>
  <c r="C20"/>
  <c r="F19"/>
  <c r="E19"/>
  <c r="F18"/>
  <c r="E18"/>
  <c r="C18"/>
  <c r="B18"/>
  <c r="F15"/>
  <c r="E15"/>
  <c r="C15"/>
  <c r="B15"/>
  <c r="F21" i="5"/>
  <c r="E21"/>
  <c r="C21"/>
  <c r="B21"/>
  <c r="F20"/>
  <c r="E20"/>
  <c r="C20"/>
  <c r="F19"/>
  <c r="E19"/>
  <c r="F18"/>
  <c r="E18"/>
  <c r="C18"/>
  <c r="B18"/>
  <c r="F13"/>
  <c r="E13"/>
  <c r="C13"/>
  <c r="B13"/>
  <c r="B21" i="4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<sst xmlns="http://schemas.openxmlformats.org/spreadsheetml/2006/main" count="632" uniqueCount="302">
  <si>
    <t>附件1</t>
  </si>
  <si>
    <t xml:space="preserve">    2020 年 社 会 保 险 基 金 预 算</t>
  </si>
  <si>
    <t>人民政府</t>
  </si>
  <si>
    <t>批准日期</t>
  </si>
  <si>
    <t>年</t>
  </si>
  <si>
    <t>月</t>
  </si>
  <si>
    <t>日</t>
  </si>
  <si>
    <t xml:space="preserve">                </t>
  </si>
  <si>
    <t>财政厅（局）</t>
  </si>
  <si>
    <t>人力资源社会保障厅（局）</t>
  </si>
  <si>
    <t>医疗保障局</t>
  </si>
  <si>
    <t>报送日期</t>
  </si>
  <si>
    <t xml:space="preserve">                 </t>
  </si>
  <si>
    <t>税务局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</si>
  <si>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</si>
  <si>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</si>
  <si>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</si>
  <si>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</si>
  <si>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</si>
  <si>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</si>
  <si>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</si>
  <si>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2020年社会保险基金预算</t>
  </si>
  <si>
    <t>编制单位名称（章）：</t>
  </si>
  <si>
    <t>单位负责人 （章）：</t>
  </si>
  <si>
    <t>财务负责人 （章）：</t>
  </si>
  <si>
    <t>经  办  人 （章）：</t>
  </si>
  <si>
    <t>联   系   电   话：</t>
  </si>
  <si>
    <t>报   出   日   期：</t>
  </si>
  <si>
    <t>目      录</t>
  </si>
  <si>
    <t>社预01表</t>
  </si>
  <si>
    <t>二、2020年企业职工基本养老保险基金预算表...........................................................</t>
  </si>
  <si>
    <t>社预02表</t>
  </si>
  <si>
    <t>三、2020年城乡居民基本养老保险基金预算表...........................................................</t>
  </si>
  <si>
    <t>社预03表</t>
  </si>
  <si>
    <t>四、2020年机关事业单位基本养老保险基金预算表.....................................................</t>
  </si>
  <si>
    <t>社预04表</t>
  </si>
  <si>
    <t>五、2020年职工基本医疗保险(含生育保险)基金预算表...........................................................</t>
  </si>
  <si>
    <t>社预05表</t>
  </si>
  <si>
    <t>六、2020年城乡居民基本医疗保险基金预算表.....................................................</t>
  </si>
  <si>
    <t>社预06表</t>
  </si>
  <si>
    <t>七、2020年工伤保险基金预算表.................................................</t>
  </si>
  <si>
    <t>社预07表</t>
  </si>
  <si>
    <t>八、2020年失业保险基金预算表.......................................................</t>
  </si>
  <si>
    <t>社预08表</t>
  </si>
  <si>
    <t>九、2020年基本养老保险基础资料表.....................................................</t>
  </si>
  <si>
    <t>社预附01表</t>
  </si>
  <si>
    <t>十、2020年基本医疗保险基础资料表.....................................................</t>
  </si>
  <si>
    <t>社预附02表</t>
  </si>
  <si>
    <t>十一、2020年失业保险、工伤保险基础资料表.....................................................</t>
  </si>
  <si>
    <t>社预附03表</t>
  </si>
  <si>
    <t>社预01表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</si>
  <si>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</si>
  <si>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</si>
  <si>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</si>
  <si>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</si>
  <si>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</si>
  <si>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</si>
  <si>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</si>
  <si>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</si>
  <si>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</si>
  <si>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</si>
  <si>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</si>
  <si>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</si>
  <si>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</si>
  <si>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</si>
  <si>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</si>
  <si>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</si>
  <si>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</si>
  <si>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</si>
  <si>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</si>
  <si>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</si>
  <si>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</si>
  <si>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</si>
  <si>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</si>
  <si>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</si>
  <si>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</si>
  <si>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</si>
  <si>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</si>
  <si>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</si>
  <si>
    <t>2020年企业职工基本养老保险基金预算表</t>
  </si>
  <si>
    <t>2019年执行数</t>
  </si>
  <si>
    <t>2020年预算数</t>
  </si>
  <si>
    <t>一、基本养老保险费收入</t>
  </si>
  <si>
    <t>一、基本养老金支出</t>
  </si>
  <si>
    <t>二、利息收入</t>
  </si>
  <si>
    <t xml:space="preserve">    其中：离休金支出</t>
  </si>
  <si>
    <t>三、财政补贴收入</t>
  </si>
  <si>
    <t>二、医疗补助金支出</t>
  </si>
  <si>
    <t xml:space="preserve">    其中：地方财政补贴</t>
  </si>
  <si>
    <t>三、丧葬补助金和抚恤金支出</t>
  </si>
  <si>
    <t>四、委托投资收益</t>
  </si>
  <si>
    <t>五、其他收入</t>
  </si>
  <si>
    <t>四、其他支出</t>
  </si>
  <si>
    <t xml:space="preserve">    其中：滞纳金</t>
  </si>
  <si>
    <t>六、转移收入</t>
  </si>
  <si>
    <t>五、转移支出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</si>
  <si>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</si>
  <si>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</si>
  <si>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</si>
  <si>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</si>
  <si>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</si>
  <si>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</si>
  <si>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</si>
  <si>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</si>
  <si>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</si>
  <si>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</si>
  <si>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</si>
  <si>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</si>
  <si>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</si>
  <si>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</si>
  <si>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</si>
  <si>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</si>
  <si>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十二、中央平衡公式</t>
  </si>
  <si>
    <t>十二、省级平衡公式</t>
  </si>
  <si>
    <t>第 2 页</t>
  </si>
  <si>
    <t>2020年城乡居民基本养老保险基金预算表</t>
  </si>
  <si>
    <t>一、个人缴费收入</t>
  </si>
  <si>
    <t>一、基础养老金支出</t>
  </si>
  <si>
    <t xml:space="preserve">    其中：财政对困难人员代缴收入</t>
  </si>
  <si>
    <t>二、个人账户养老金支出</t>
  </si>
  <si>
    <t>二、集体补助收入</t>
  </si>
  <si>
    <t>三、丧葬补助金支出</t>
  </si>
  <si>
    <t>三、利息收入</t>
  </si>
  <si>
    <t>四、财政补贴收入</t>
  </si>
  <si>
    <t xml:space="preserve">    其中：财政对基础养老金的补贴</t>
  </si>
  <si>
    <t xml:space="preserve">          财政对个人缴费的补贴</t>
  </si>
  <si>
    <t>五、委托投资收益</t>
  </si>
  <si>
    <t>六、其他收入</t>
  </si>
  <si>
    <t>七、转移收入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</si>
  <si>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</si>
  <si>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</si>
  <si>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</si>
  <si>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</si>
  <si>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</si>
  <si>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第 3 页</t>
  </si>
  <si>
    <t>2020年机关事业单位基本养老保险基金预算表</t>
  </si>
  <si>
    <t xml:space="preserve">  其中：2019年当年数</t>
  </si>
  <si>
    <t>二、其他支出</t>
  </si>
  <si>
    <t>三、转移支出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</si>
  <si>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</si>
  <si>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</si>
  <si>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</si>
  <si>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</si>
  <si>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</si>
  <si>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×</t>
  </si>
  <si>
    <t>九、年末滚存结余</t>
  </si>
  <si>
    <t>第 4 页</t>
  </si>
  <si>
    <t>2020年职工基本医疗保险(含生育保险)基金预算表</t>
  </si>
  <si>
    <t>小计</t>
  </si>
  <si>
    <t>基本医疗保
险统筹基金</t>
  </si>
  <si>
    <t>基本医疗保险
个人账户基金</t>
  </si>
  <si>
    <t>单建统筹基金</t>
  </si>
  <si>
    <t>一、基本医疗保险费收入</t>
  </si>
  <si>
    <t xml:space="preserve">    其中：单位缴费</t>
  </si>
  <si>
    <t xml:space="preserve">          个人缴费</t>
  </si>
  <si>
    <t>四、其他收入</t>
  </si>
  <si>
    <t>五、转移收入</t>
  </si>
  <si>
    <t>六、本年收入小计</t>
  </si>
  <si>
    <t>七、上级补助收入</t>
  </si>
  <si>
    <t>八、下级上解收入</t>
  </si>
  <si>
    <t>九、本年收入合计</t>
  </si>
  <si>
    <t>十、上年结余</t>
  </si>
  <si>
    <t>一、基本医疗保险待遇支出</t>
  </si>
  <si>
    <t xml:space="preserve">    其中: 住院支出</t>
  </si>
  <si>
    <t>　  　 　 门诊支出</t>
  </si>
  <si>
    <t xml:space="preserve">          生育医疗费用支出</t>
  </si>
  <si>
    <t xml:space="preserve">          生育津贴支出</t>
  </si>
  <si>
    <t>第 5 页</t>
  </si>
  <si>
    <t>2020年城乡居民基本医疗保险基金预算表</t>
  </si>
  <si>
    <t>一、缴费收入</t>
  </si>
  <si>
    <t xml:space="preserve">    其中：个人缴费收入</t>
  </si>
  <si>
    <t xml:space="preserve">    其中：住院支出</t>
  </si>
  <si>
    <t xml:space="preserve">          集体扶持收入</t>
  </si>
  <si>
    <t xml:space="preserve">          门诊支出</t>
  </si>
  <si>
    <t xml:space="preserve">          城乡医疗救助资助收入</t>
  </si>
  <si>
    <t>二、大病保险支出</t>
  </si>
  <si>
    <t xml:space="preserve">          财政对困难人员代缴收入</t>
  </si>
  <si>
    <t xml:space="preserve">    其中：按规定标准补助收入</t>
  </si>
  <si>
    <t>三、其他支出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</si>
  <si>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</si>
  <si>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</si>
  <si>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</si>
  <si>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</si>
  <si>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</si>
  <si>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</si>
  <si>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2020年工伤保险基金预算表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</si>
  <si>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</si>
  <si>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</si>
  <si>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</si>
  <si>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</si>
  <si>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</si>
  <si>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</si>
  <si>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</si>
  <si>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</si>
  <si>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</si>
  <si>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</si>
  <si>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</si>
  <si>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</si>
  <si>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2020年失业保险基金预算表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</si>
  <si>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</si>
  <si>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</si>
  <si>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</si>
  <si>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</si>
  <si>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五、稳定岗位补贴支出</t>
  </si>
  <si>
    <t>六、技能提升补贴支出</t>
  </si>
  <si>
    <t>七、其他费用支出</t>
  </si>
  <si>
    <t>八、其他支出</t>
  </si>
  <si>
    <t>九、转移支出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</si>
  <si>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</si>
  <si>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</si>
  <si>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</si>
  <si>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</si>
  <si>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</si>
  <si>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</si>
  <si>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</si>
  <si>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2020年基本养老保险基础资料表</t>
  </si>
  <si>
    <t>单位</t>
  </si>
  <si>
    <t>一、企业职工基本养老保险</t>
  </si>
  <si>
    <t xml:space="preserve">     2.欠费情况</t>
  </si>
  <si>
    <t xml:space="preserve">   (一)参保人数</t>
  </si>
  <si>
    <t>人</t>
  </si>
  <si>
    <t xml:space="preserve">       (1)上年末累计欠费</t>
  </si>
  <si>
    <t>元</t>
  </si>
  <si>
    <t>　     1.在职职工</t>
  </si>
  <si>
    <t xml:space="preserve">       (2)本年补缴以前年度欠费</t>
  </si>
  <si>
    <t xml:space="preserve">         其中：个人身份参保</t>
  </si>
  <si>
    <t xml:space="preserve">       (3)本年新增欠费</t>
  </si>
  <si>
    <t xml:space="preserve">元
</t>
  </si>
  <si>
    <t>　   　2.离休人员</t>
  </si>
  <si>
    <t xml:space="preserve">       (4)年末累计欠费</t>
  </si>
  <si>
    <t xml:space="preserve">
元</t>
  </si>
  <si>
    <t xml:space="preserve">       3.退休、退职人员</t>
  </si>
  <si>
    <t xml:space="preserve">     3.本年预缴以后年度基本养老保险费</t>
  </si>
  <si>
    <t xml:space="preserve">        (1)当年新增退休退职人员</t>
  </si>
  <si>
    <t xml:space="preserve">     4.一次性补缴以前年度基本养老保险费</t>
  </si>
  <si>
    <t xml:space="preserve"> 　     (2)当年死亡退休退职人员</t>
  </si>
  <si>
    <t>二、城乡居民基本养老保险</t>
  </si>
  <si>
    <t xml:space="preserve">   (二)缴费人数</t>
  </si>
  <si>
    <t xml:space="preserve">   (一)16－59周岁参保缴费人数</t>
  </si>
  <si>
    <t xml:space="preserve">       其中：个人身份缴费</t>
  </si>
  <si>
    <t xml:space="preserve">   (二)实际领取待遇人员</t>
  </si>
  <si>
    <t xml:space="preserve">   (三)缴费基数总额</t>
  </si>
  <si>
    <t>三、机关事业单位基本养老保险</t>
  </si>
  <si>
    <t>　　   1.单位</t>
  </si>
  <si>
    <t>　   　2.个人</t>
  </si>
  <si>
    <t>　      1.在职职工</t>
  </si>
  <si>
    <t xml:space="preserve">         其中：个人身份缴费基数总额</t>
  </si>
  <si>
    <t>　    　2.退休、退职人员</t>
  </si>
  <si>
    <t xml:space="preserve">   (四)缴费率</t>
  </si>
  <si>
    <t>%</t>
  </si>
  <si>
    <t xml:space="preserve">       1.单位缴费费率</t>
  </si>
  <si>
    <t xml:space="preserve">       2.职工个人缴费费率</t>
  </si>
  <si>
    <t xml:space="preserve">   　　1.单位</t>
  </si>
  <si>
    <t xml:space="preserve">       3.以个人身份参保缴费费率</t>
  </si>
  <si>
    <t xml:space="preserve">   (五)人均缴费工资基数</t>
  </si>
  <si>
    <t>元/年</t>
  </si>
  <si>
    <t xml:space="preserve">   (六)保险费缴纳情况</t>
  </si>
  <si>
    <t xml:space="preserve">       1.缴纳当年基本养老保险费</t>
  </si>
  <si>
    <t>四、统筹地区职工平均工资</t>
  </si>
  <si>
    <t>第 9 页</t>
  </si>
  <si>
    <t>2020年基本医疗保险基础资料表</t>
  </si>
  <si>
    <t>一、职工基本医疗保险</t>
  </si>
  <si>
    <t xml:space="preserve">        (3)本年新增欠费</t>
  </si>
  <si>
    <t xml:space="preserve">        (4)年末累计欠费</t>
  </si>
  <si>
    <t xml:space="preserve">       1.在职职工</t>
  </si>
  <si>
    <t xml:space="preserve">       3.本年预缴以后年度基本医疗保险费</t>
  </si>
  <si>
    <t xml:space="preserve">       2.退休人员</t>
  </si>
  <si>
    <t xml:space="preserve">       4.一次性补缴以前年度基本医疗保险费</t>
  </si>
  <si>
    <t xml:space="preserve">   (七)享受生育保险医疗费报销人数</t>
  </si>
  <si>
    <t xml:space="preserve">   (八)享受生育津贴人数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</si>
  <si>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</si>
  <si>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</si>
  <si>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</si>
  <si>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</si>
  <si>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(四)缴费费率</t>
  </si>
  <si>
    <t xml:space="preserve">   (二)缴费标准</t>
  </si>
  <si>
    <t xml:space="preserve">       其中：个人缴费标准</t>
  </si>
  <si>
    <t xml:space="preserve">             财政补贴标准</t>
  </si>
  <si>
    <t xml:space="preserve">       1.缴纳当年基本医疗保险费</t>
  </si>
  <si>
    <t xml:space="preserve">   (三)大病保险情况</t>
  </si>
  <si>
    <t xml:space="preserve">       2.欠费情况</t>
  </si>
  <si>
    <t xml:space="preserve">      1.覆盖人数</t>
  </si>
  <si>
    <t xml:space="preserve">         (1)上年末累计欠费</t>
  </si>
  <si>
    <t xml:space="preserve">      2.筹资标准</t>
  </si>
  <si>
    <t xml:space="preserve">         (2)本年补缴以前年度欠费</t>
  </si>
  <si>
    <t xml:space="preserve">      3.人均筹资水平</t>
  </si>
  <si>
    <t>第 10 页</t>
  </si>
  <si>
    <t>2020年失业保险、工伤保险基础资料表</t>
  </si>
  <si>
    <t>一、失业保险</t>
  </si>
  <si>
    <t xml:space="preserve">   (九)享受技能提升补贴人数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</si>
  <si>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</si>
  <si>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</si>
  <si>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</si>
  <si>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(六)全年领取失业保险金人数</t>
  </si>
  <si>
    <t xml:space="preserve">       其中：按缴费基数缴纳的工伤保险费</t>
  </si>
  <si>
    <t xml:space="preserve">   (七)代缴医疗保险人月数</t>
  </si>
  <si>
    <t>人月</t>
  </si>
  <si>
    <t xml:space="preserve">   (七)享受工伤保险待遇全年累计人数</t>
  </si>
  <si>
    <t xml:space="preserve">   (八)享受稳定岗位补贴企
       业参加失业保险人数</t>
  </si>
  <si>
    <t>第 11 页</t>
  </si>
  <si>
    <t>2020年社会保险基金预算收支总表</t>
    <phoneticPr fontId="24" type="noConversion"/>
  </si>
  <si>
    <t>一、2020年社会保险基金预算收支总表...............................................................</t>
    <phoneticPr fontId="24" type="noConversion"/>
  </si>
</sst>
</file>

<file path=xl/styles.xml><?xml version="1.0" encoding="utf-8"?>
<styleSheet xmlns="http://schemas.openxmlformats.org/spreadsheetml/2006/main">
  <numFmts count="5">
    <numFmt numFmtId="176" formatCode="0_ ;\-0;;"/>
    <numFmt numFmtId="177" formatCode="#,##0_ ;\-#,##0;;"/>
    <numFmt numFmtId="178" formatCode="#,##0_ ;\-#,##0"/>
    <numFmt numFmtId="179" formatCode="#,##0.00_ ;\-#,##0.00;;"/>
    <numFmt numFmtId="180" formatCode="#,##0.00_ ;\-#,##0.00"/>
  </numFmts>
  <fonts count="27">
    <font>
      <sz val="11"/>
      <color theme="1"/>
      <name val="宋体"/>
      <family val="2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30"/>
      <color indexed="8"/>
      <name val="宋体"/>
      <charset val="134"/>
    </font>
    <font>
      <sz val="27"/>
      <color indexed="8"/>
      <name val="宋体"/>
      <charset val="134"/>
    </font>
    <font>
      <sz val="41"/>
      <color indexed="8"/>
      <name val="黑体"/>
      <family val="3"/>
      <charset val="134"/>
    </font>
    <font>
      <b/>
      <sz val="25"/>
      <color indexed="8"/>
      <name val="宋体"/>
      <charset val="134"/>
    </font>
    <font>
      <sz val="12"/>
      <name val="宋体"/>
      <charset val="134"/>
    </font>
    <font>
      <sz val="12"/>
      <color indexed="12"/>
      <name val="宋体"/>
      <charset val="134"/>
    </font>
    <font>
      <b/>
      <sz val="41"/>
      <color indexed="8"/>
      <name val="宋体"/>
      <charset val="134"/>
    </font>
    <font>
      <sz val="18"/>
      <color indexed="8"/>
      <name val="宋体"/>
      <charset val="134"/>
    </font>
    <font>
      <sz val="21"/>
      <color indexed="8"/>
      <name val="宋体"/>
      <charset val="134"/>
    </font>
    <font>
      <sz val="25"/>
      <color indexed="8"/>
      <name val="宋体"/>
      <charset val="134"/>
    </font>
    <font>
      <sz val="22"/>
      <color indexed="8"/>
      <name val="宋体"/>
      <charset val="134"/>
    </font>
    <font>
      <b/>
      <sz val="67"/>
      <color indexed="8"/>
      <name val="宋体"/>
      <charset val="134"/>
    </font>
    <font>
      <b/>
      <sz val="37"/>
      <color indexed="8"/>
      <name val="宋体"/>
      <charset val="134"/>
    </font>
    <font>
      <sz val="16"/>
      <color indexed="8"/>
      <name val="宋体"/>
      <charset val="134"/>
    </font>
    <font>
      <sz val="17"/>
      <color indexed="8"/>
      <name val="华文中宋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Arial Narrow"/>
      <charset val="1"/>
    </font>
    <font>
      <b/>
      <sz val="16"/>
      <color indexed="8"/>
      <name val="华文中宋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7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23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</fills>
  <borders count="2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592">
    <xf numFmtId="0" fontId="0" fillId="0" borderId="0" xfId="0"/>
    <xf numFmtId="0" fontId="1" fillId="2" borderId="1" xfId="1" applyFont="1" applyFill="1" applyBorder="1"/>
    <xf numFmtId="0" fontId="2" fillId="50" borderId="49" xfId="1" applyFont="1" applyFill="1" applyBorder="1"/>
    <xf numFmtId="0" fontId="17" fillId="52" borderId="51" xfId="1" applyFont="1" applyFill="1" applyBorder="1" applyAlignment="1">
      <alignment horizontal="center" vertical="center"/>
    </xf>
    <xf numFmtId="0" fontId="18" fillId="53" borderId="52" xfId="1" applyFont="1" applyFill="1" applyBorder="1"/>
    <xf numFmtId="0" fontId="2" fillId="54" borderId="53" xfId="1" applyFont="1" applyFill="1" applyBorder="1" applyAlignment="1">
      <alignment vertical="center"/>
    </xf>
    <xf numFmtId="0" fontId="2" fillId="55" borderId="54" xfId="1" applyFont="1" applyFill="1" applyBorder="1" applyAlignment="1">
      <alignment horizontal="right" vertical="center"/>
    </xf>
    <xf numFmtId="0" fontId="2" fillId="56" borderId="55" xfId="1" applyFont="1" applyFill="1" applyBorder="1" applyAlignment="1">
      <alignment horizontal="right"/>
    </xf>
    <xf numFmtId="0" fontId="2" fillId="3" borderId="2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6" fillId="8" borderId="7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49" fontId="2" fillId="9" borderId="8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177" fontId="2" fillId="12" borderId="11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6" fillId="13" borderId="12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vertical="center"/>
    </xf>
    <xf numFmtId="49" fontId="2" fillId="14" borderId="13" xfId="1" applyNumberFormat="1" applyFont="1" applyFill="1" applyBorder="1" applyAlignment="1">
      <alignment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0" borderId="9" xfId="1" applyFont="1" applyFill="1" applyBorder="1" applyAlignment="1">
      <alignment horizontal="center" vertical="center"/>
    </xf>
    <xf numFmtId="0" fontId="2" fillId="15" borderId="14" xfId="1" applyFont="1" applyFill="1" applyBorder="1" applyAlignment="1">
      <alignment horizontal="left" vertical="center"/>
    </xf>
    <xf numFmtId="0" fontId="2" fillId="10" borderId="9" xfId="1" applyFont="1" applyFill="1" applyBorder="1" applyAlignment="1">
      <alignment horizontal="center" vertical="center"/>
    </xf>
    <xf numFmtId="0" fontId="2" fillId="15" borderId="14" xfId="1" applyFont="1" applyFill="1" applyBorder="1" applyAlignment="1">
      <alignment horizontal="left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49" fontId="2" fillId="14" borderId="13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7" fillId="16" borderId="15" xfId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7" fillId="17" borderId="16" xfId="1" applyFont="1" applyFill="1" applyBorder="1"/>
    <xf numFmtId="0" fontId="2" fillId="5" borderId="4" xfId="1" applyFont="1" applyFill="1" applyBorder="1" applyAlignment="1">
      <alignment vertical="center"/>
    </xf>
    <xf numFmtId="0" fontId="2" fillId="18" borderId="17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178" fontId="8" fillId="20" borderId="19" xfId="1" applyNumberFormat="1" applyFont="1" applyFill="1" applyBorder="1" applyAlignment="1">
      <alignment horizontal="right" vertical="center"/>
    </xf>
    <xf numFmtId="0" fontId="2" fillId="10" borderId="9" xfId="1" applyFont="1" applyFill="1" applyBorder="1" applyAlignment="1">
      <alignment horizontal="center" vertical="center"/>
    </xf>
    <xf numFmtId="178" fontId="8" fillId="20" borderId="19" xfId="1" applyNumberFormat="1" applyFont="1" applyFill="1" applyBorder="1" applyAlignment="1">
      <alignment horizontal="right" vertical="center"/>
    </xf>
    <xf numFmtId="0" fontId="2" fillId="10" borderId="9" xfId="1" applyFont="1" applyFill="1" applyBorder="1" applyAlignment="1">
      <alignment horizontal="center" vertical="center"/>
    </xf>
    <xf numFmtId="178" fontId="8" fillId="20" borderId="19" xfId="1" applyNumberFormat="1" applyFont="1" applyFill="1" applyBorder="1" applyAlignment="1">
      <alignment horizontal="right" vertical="center"/>
    </xf>
    <xf numFmtId="0" fontId="2" fillId="10" borderId="9" xfId="1" applyFont="1" applyFill="1" applyBorder="1" applyAlignment="1">
      <alignment horizontal="center"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7" borderId="16" xfId="1" applyFont="1" applyFill="1" applyBorder="1"/>
    <xf numFmtId="0" fontId="6" fillId="13" borderId="12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vertical="center"/>
    </xf>
    <xf numFmtId="49" fontId="2" fillId="14" borderId="13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9" fillId="21" borderId="20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vertical="center"/>
    </xf>
    <xf numFmtId="0" fontId="2" fillId="22" borderId="21" xfId="1" applyFont="1" applyFill="1" applyBorder="1" applyAlignment="1">
      <alignment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15" borderId="14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10" fillId="23" borderId="22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49" fontId="2" fillId="9" borderId="8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49" fontId="2" fillId="9" borderId="8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10" fillId="23" borderId="22" xfId="1" applyFont="1" applyFill="1" applyBorder="1" applyAlignment="1">
      <alignment vertical="center"/>
    </xf>
    <xf numFmtId="0" fontId="2" fillId="25" borderId="24" xfId="1" applyFont="1" applyFill="1" applyBorder="1" applyAlignment="1">
      <alignment vertical="center" wrapText="1"/>
    </xf>
    <xf numFmtId="49" fontId="2" fillId="14" borderId="13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49" fontId="2" fillId="14" borderId="13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7" fillId="17" borderId="16" xfId="1" applyFont="1" applyFill="1" applyBorder="1"/>
    <xf numFmtId="0" fontId="2" fillId="25" borderId="24" xfId="1" applyFont="1" applyFill="1" applyBorder="1" applyAlignment="1">
      <alignment vertical="center" wrapText="1"/>
    </xf>
    <xf numFmtId="0" fontId="2" fillId="18" borderId="17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7" fillId="19" borderId="18" xfId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49" fontId="2" fillId="14" borderId="13" xfId="1" applyNumberFormat="1" applyFont="1" applyFill="1" applyBorder="1" applyAlignment="1">
      <alignment vertical="center"/>
    </xf>
    <xf numFmtId="0" fontId="7" fillId="17" borderId="16" xfId="1" applyFont="1" applyFill="1" applyBorder="1"/>
    <xf numFmtId="0" fontId="10" fillId="23" borderId="22" xfId="1" applyFont="1" applyFill="1" applyBorder="1" applyAlignment="1">
      <alignment vertical="center"/>
    </xf>
    <xf numFmtId="0" fontId="2" fillId="25" borderId="24" xfId="1" applyFont="1" applyFill="1" applyBorder="1" applyAlignment="1">
      <alignment vertical="center" wrapText="1"/>
    </xf>
    <xf numFmtId="49" fontId="2" fillId="14" borderId="13" xfId="1" applyNumberFormat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49" fontId="2" fillId="14" borderId="13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28" borderId="27" xfId="1" applyFont="1" applyFill="1" applyBorder="1"/>
    <xf numFmtId="0" fontId="11" fillId="29" borderId="28" xfId="1" applyFont="1" applyFill="1" applyBorder="1" applyAlignment="1">
      <alignment horizontal="center" vertical="center"/>
    </xf>
    <xf numFmtId="0" fontId="11" fillId="30" borderId="29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2" fillId="31" borderId="30" xfId="1" applyFont="1" applyFill="1" applyBorder="1"/>
    <xf numFmtId="0" fontId="11" fillId="30" borderId="29" xfId="1" applyFont="1" applyFill="1" applyBorder="1" applyAlignment="1">
      <alignment horizontal="center" vertical="center"/>
    </xf>
    <xf numFmtId="0" fontId="11" fillId="30" borderId="29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32" borderId="31" xfId="1" applyFont="1" applyFill="1" applyBorder="1"/>
    <xf numFmtId="0" fontId="11" fillId="32" borderId="31" xfId="1" applyFont="1" applyFill="1" applyBorder="1"/>
    <xf numFmtId="0" fontId="11" fillId="32" borderId="31" xfId="1" applyFont="1" applyFill="1" applyBorder="1"/>
    <xf numFmtId="0" fontId="11" fillId="33" borderId="32" xfId="1" applyFont="1" applyFill="1" applyBorder="1"/>
    <xf numFmtId="0" fontId="11" fillId="32" borderId="31" xfId="1" applyFont="1" applyFill="1" applyBorder="1"/>
    <xf numFmtId="0" fontId="2" fillId="28" borderId="27" xfId="1" applyFont="1" applyFill="1" applyBorder="1"/>
    <xf numFmtId="0" fontId="11" fillId="29" borderId="28" xfId="1" applyFont="1" applyFill="1" applyBorder="1" applyAlignment="1">
      <alignment horizontal="center" vertical="center"/>
    </xf>
    <xf numFmtId="0" fontId="11" fillId="34" borderId="33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2" fillId="35" borderId="34" xfId="1" applyFont="1" applyFill="1" applyBorder="1"/>
    <xf numFmtId="0" fontId="11" fillId="34" borderId="33" xfId="1" applyFont="1" applyFill="1" applyBorder="1" applyAlignment="1">
      <alignment horizontal="center" vertical="center"/>
    </xf>
    <xf numFmtId="0" fontId="11" fillId="34" borderId="33" xfId="1" applyFont="1" applyFill="1" applyBorder="1" applyAlignment="1">
      <alignment horizontal="center" vertical="center"/>
    </xf>
    <xf numFmtId="0" fontId="11" fillId="29" borderId="28" xfId="1" applyFont="1" applyFill="1" applyBorder="1" applyAlignment="1">
      <alignment horizontal="center" vertical="center"/>
    </xf>
    <xf numFmtId="0" fontId="11" fillId="32" borderId="31" xfId="1" applyFont="1" applyFill="1" applyBorder="1"/>
    <xf numFmtId="0" fontId="11" fillId="32" borderId="31" xfId="1" applyFont="1" applyFill="1" applyBorder="1"/>
    <xf numFmtId="0" fontId="11" fillId="32" borderId="31" xfId="1" applyFont="1" applyFill="1" applyBorder="1"/>
    <xf numFmtId="0" fontId="11" fillId="36" borderId="35" xfId="1" applyFont="1" applyFill="1" applyBorder="1"/>
    <xf numFmtId="0" fontId="11" fillId="32" borderId="31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2" fillId="28" borderId="27" xfId="1" applyFont="1" applyFill="1" applyBorder="1"/>
    <xf numFmtId="0" fontId="12" fillId="37" borderId="36" xfId="1" applyFont="1" applyFill="1" applyBorder="1" applyAlignment="1">
      <alignment vertical="center"/>
    </xf>
    <xf numFmtId="0" fontId="12" fillId="38" borderId="37" xfId="1" applyFont="1" applyFill="1" applyBorder="1"/>
    <xf numFmtId="0" fontId="13" fillId="39" borderId="38" xfId="1" applyFont="1" applyFill="1" applyBorder="1" applyAlignment="1">
      <alignment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14" fillId="40" borderId="39" xfId="1" applyFont="1" applyFill="1" applyBorder="1" applyAlignment="1">
      <alignment horizontal="center" vertical="center"/>
    </xf>
    <xf numFmtId="0" fontId="2" fillId="28" borderId="27" xfId="1" applyFont="1" applyFill="1" applyBorder="1"/>
    <xf numFmtId="0" fontId="13" fillId="39" borderId="38" xfId="1" applyFont="1" applyFill="1" applyBorder="1" applyAlignment="1">
      <alignment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15" fillId="41" borderId="40" xfId="1" applyFont="1" applyFill="1" applyBorder="1" applyAlignment="1">
      <alignment horizontal="center" vertical="center"/>
    </xf>
    <xf numFmtId="0" fontId="2" fillId="28" borderId="27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6" fillId="42" borderId="41" xfId="1" applyFont="1" applyFill="1" applyBorder="1" applyAlignment="1">
      <alignment vertical="center"/>
    </xf>
    <xf numFmtId="0" fontId="16" fillId="42" borderId="41" xfId="1" applyFont="1" applyFill="1" applyBorder="1" applyAlignment="1">
      <alignment vertical="center"/>
    </xf>
    <xf numFmtId="0" fontId="16" fillId="45" borderId="44" xfId="1" applyFont="1" applyFill="1" applyBorder="1"/>
    <xf numFmtId="0" fontId="13" fillId="39" borderId="38" xfId="1" applyFont="1" applyFill="1" applyBorder="1" applyAlignment="1">
      <alignment vertical="center"/>
    </xf>
    <xf numFmtId="0" fontId="13" fillId="39" borderId="38" xfId="1" applyFont="1" applyFill="1" applyBorder="1" applyAlignment="1">
      <alignment vertical="center"/>
    </xf>
    <xf numFmtId="0" fontId="3" fillId="49" borderId="48" xfId="1" applyFont="1" applyFill="1" applyBorder="1" applyAlignment="1">
      <alignment vertical="center"/>
    </xf>
    <xf numFmtId="0" fontId="3" fillId="49" borderId="48" xfId="1" applyFont="1" applyFill="1" applyBorder="1" applyAlignment="1">
      <alignment vertical="center"/>
    </xf>
    <xf numFmtId="0" fontId="13" fillId="39" borderId="38" xfId="1" applyFont="1" applyFill="1" applyBorder="1" applyAlignment="1">
      <alignment vertical="center"/>
    </xf>
    <xf numFmtId="0" fontId="13" fillId="39" borderId="38" xfId="1" applyFont="1" applyFill="1" applyBorder="1" applyAlignment="1">
      <alignment vertical="center"/>
    </xf>
    <xf numFmtId="0" fontId="13" fillId="39" borderId="38" xfId="1" applyFont="1" applyFill="1" applyBorder="1" applyAlignment="1">
      <alignment vertical="center"/>
    </xf>
    <xf numFmtId="0" fontId="13" fillId="39" borderId="38" xfId="1" applyFont="1" applyFill="1" applyBorder="1" applyAlignment="1">
      <alignment vertical="center"/>
    </xf>
    <xf numFmtId="0" fontId="2" fillId="28" borderId="27" xfId="1" applyFont="1" applyFill="1" applyBorder="1"/>
    <xf numFmtId="0" fontId="19" fillId="57" borderId="56" xfId="1" applyFont="1" applyFill="1" applyBorder="1" applyAlignment="1">
      <alignment vertical="center"/>
    </xf>
    <xf numFmtId="0" fontId="19" fillId="57" borderId="56" xfId="1" applyFont="1" applyFill="1" applyBorder="1" applyAlignment="1">
      <alignment vertical="center"/>
    </xf>
    <xf numFmtId="0" fontId="19" fillId="57" borderId="56" xfId="1" applyFont="1" applyFill="1" applyBorder="1" applyAlignment="1">
      <alignment vertical="center"/>
    </xf>
    <xf numFmtId="0" fontId="7" fillId="17" borderId="16" xfId="1" applyFont="1" applyFill="1" applyBorder="1"/>
    <xf numFmtId="0" fontId="19" fillId="57" borderId="56" xfId="1" applyFont="1" applyFill="1" applyBorder="1" applyAlignment="1">
      <alignment vertical="center"/>
    </xf>
    <xf numFmtId="0" fontId="19" fillId="57" borderId="56" xfId="1" applyFont="1" applyFill="1" applyBorder="1" applyAlignment="1">
      <alignment vertical="center"/>
    </xf>
    <xf numFmtId="0" fontId="19" fillId="57" borderId="56" xfId="1" applyFont="1" applyFill="1" applyBorder="1" applyAlignment="1">
      <alignment vertical="center"/>
    </xf>
    <xf numFmtId="0" fontId="19" fillId="57" borderId="56" xfId="1" applyFont="1" applyFill="1" applyBorder="1" applyAlignment="1">
      <alignment vertical="center"/>
    </xf>
    <xf numFmtId="0" fontId="2" fillId="58" borderId="57" xfId="1" applyFont="1" applyFill="1" applyBorder="1" applyAlignment="1">
      <alignment horizontal="right"/>
    </xf>
    <xf numFmtId="0" fontId="2" fillId="59" borderId="58" xfId="1" applyFont="1" applyFill="1" applyBorder="1" applyAlignment="1">
      <alignment vertical="center"/>
    </xf>
    <xf numFmtId="0" fontId="19" fillId="60" borderId="59" xfId="1" applyFont="1" applyFill="1" applyBorder="1" applyAlignment="1">
      <alignment vertical="center"/>
    </xf>
    <xf numFmtId="0" fontId="19" fillId="61" borderId="60" xfId="1" applyFont="1" applyFill="1" applyBorder="1" applyAlignment="1">
      <alignment vertical="center"/>
    </xf>
    <xf numFmtId="0" fontId="7" fillId="62" borderId="61" xfId="1" applyFont="1" applyFill="1" applyBorder="1"/>
    <xf numFmtId="0" fontId="19" fillId="60" borderId="59" xfId="1" applyFont="1" applyFill="1" applyBorder="1" applyAlignment="1">
      <alignment vertical="center"/>
    </xf>
    <xf numFmtId="0" fontId="19" fillId="60" borderId="59" xfId="1" applyFont="1" applyFill="1" applyBorder="1" applyAlignment="1">
      <alignment vertical="center"/>
    </xf>
    <xf numFmtId="0" fontId="19" fillId="60" borderId="59" xfId="1" applyFont="1" applyFill="1" applyBorder="1" applyAlignment="1">
      <alignment vertical="center"/>
    </xf>
    <xf numFmtId="0" fontId="19" fillId="60" borderId="59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5" borderId="64" xfId="1" applyFont="1" applyFill="1" applyBorder="1" applyAlignment="1">
      <alignment horizontal="center" vertical="center" wrapText="1"/>
    </xf>
    <xf numFmtId="0" fontId="2" fillId="66" borderId="65" xfId="1" applyFont="1" applyFill="1" applyBorder="1" applyAlignment="1">
      <alignment horizontal="center" vertical="center" wrapText="1"/>
    </xf>
    <xf numFmtId="0" fontId="2" fillId="66" borderId="65" xfId="1" applyFont="1" applyFill="1" applyBorder="1" applyAlignment="1">
      <alignment horizontal="center" vertical="center" wrapText="1"/>
    </xf>
    <xf numFmtId="0" fontId="2" fillId="67" borderId="66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5" borderId="64" xfId="1" applyFont="1" applyFill="1" applyBorder="1" applyAlignment="1">
      <alignment horizontal="center" vertical="center" wrapText="1"/>
    </xf>
    <xf numFmtId="0" fontId="2" fillId="69" borderId="68" xfId="1" applyFont="1" applyFill="1" applyBorder="1" applyAlignment="1">
      <alignment horizontal="left" vertical="center"/>
    </xf>
    <xf numFmtId="179" fontId="2" fillId="232" borderId="69" xfId="1" applyNumberFormat="1" applyFont="1" applyFill="1" applyBorder="1" applyAlignment="1">
      <alignment horizontal="right" vertical="center"/>
    </xf>
    <xf numFmtId="179" fontId="2" fillId="232" borderId="70" xfId="1" applyNumberFormat="1" applyFont="1" applyFill="1" applyBorder="1" applyAlignment="1">
      <alignment horizontal="right" vertical="center"/>
    </xf>
    <xf numFmtId="179" fontId="2" fillId="232" borderId="71" xfId="1" applyNumberFormat="1" applyFont="1" applyFill="1" applyBorder="1" applyAlignment="1">
      <alignment horizontal="right" vertical="center"/>
    </xf>
    <xf numFmtId="0" fontId="2" fillId="70" borderId="72" xfId="1" applyFont="1" applyFill="1" applyBorder="1" applyAlignment="1">
      <alignment horizontal="left" vertical="center"/>
    </xf>
    <xf numFmtId="0" fontId="2" fillId="70" borderId="72" xfId="1" applyFont="1" applyFill="1" applyBorder="1" applyAlignment="1">
      <alignment horizontal="left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0" borderId="72" xfId="1" applyFont="1" applyFill="1" applyBorder="1" applyAlignment="1">
      <alignment horizontal="left" vertical="center"/>
    </xf>
    <xf numFmtId="0" fontId="2" fillId="70" borderId="72" xfId="1" applyFont="1" applyFill="1" applyBorder="1" applyAlignment="1">
      <alignment horizontal="left" vertical="center"/>
    </xf>
    <xf numFmtId="0" fontId="2" fillId="70" borderId="72" xfId="1" applyFont="1" applyFill="1" applyBorder="1" applyAlignment="1">
      <alignment horizontal="left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69" borderId="68" xfId="1" applyFont="1" applyFill="1" applyBorder="1" applyAlignment="1">
      <alignment horizontal="left" vertical="center"/>
    </xf>
    <xf numFmtId="0" fontId="2" fillId="70" borderId="72" xfId="1" applyFont="1" applyFill="1" applyBorder="1" applyAlignment="1">
      <alignment horizontal="left" vertical="center"/>
    </xf>
    <xf numFmtId="0" fontId="7" fillId="17" borderId="16" xfId="1" applyFont="1" applyFill="1" applyBorder="1"/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7" fillId="17" borderId="16" xfId="1" applyFont="1" applyFill="1" applyBorder="1"/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0" fillId="72" borderId="74" xfId="1" applyFont="1" applyFill="1" applyBorder="1" applyAlignment="1">
      <alignment horizontal="center" vertical="center"/>
    </xf>
    <xf numFmtId="0" fontId="20" fillId="72" borderId="74" xfId="1" applyFont="1" applyFill="1" applyBorder="1" applyAlignment="1">
      <alignment horizontal="center" vertical="center"/>
    </xf>
    <xf numFmtId="0" fontId="20" fillId="72" borderId="74" xfId="1" applyFont="1" applyFill="1" applyBorder="1" applyAlignment="1">
      <alignment horizontal="center" vertical="center"/>
    </xf>
    <xf numFmtId="0" fontId="20" fillId="72" borderId="74" xfId="1" applyFont="1" applyFill="1" applyBorder="1" applyAlignment="1">
      <alignment horizontal="center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73" borderId="75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74" borderId="76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80" fontId="2" fillId="77" borderId="79" xfId="1" applyNumberFormat="1" applyFont="1" applyFill="1" applyBorder="1" applyAlignment="1">
      <alignment horizontal="right" vertical="center"/>
    </xf>
    <xf numFmtId="180" fontId="2" fillId="78" borderId="80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80" borderId="82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81" borderId="83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3" borderId="85" xfId="1" applyFont="1" applyFill="1" applyBorder="1" applyAlignment="1">
      <alignment vertical="center"/>
    </xf>
    <xf numFmtId="180" fontId="2" fillId="78" borderId="80" xfId="1" applyNumberFormat="1" applyFont="1" applyFill="1" applyBorder="1" applyAlignment="1">
      <alignment horizontal="right" vertical="center"/>
    </xf>
    <xf numFmtId="180" fontId="2" fillId="78" borderId="80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84" borderId="86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86" borderId="88" xfId="1" applyNumberFormat="1" applyFont="1" applyFill="1" applyBorder="1" applyAlignment="1">
      <alignment horizontal="right" vertical="center"/>
    </xf>
    <xf numFmtId="179" fontId="2" fillId="87" borderId="89" xfId="1" applyNumberFormat="1" applyFont="1" applyFill="1" applyBorder="1" applyAlignment="1">
      <alignment horizontal="right" vertical="center"/>
    </xf>
    <xf numFmtId="0" fontId="2" fillId="88" borderId="90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90" borderId="92" xfId="1" applyFont="1" applyFill="1" applyBorder="1" applyAlignment="1">
      <alignment horizontal="center" vertical="center"/>
    </xf>
    <xf numFmtId="180" fontId="2" fillId="84" borderId="86" xfId="1" applyNumberFormat="1" applyFont="1" applyFill="1" applyBorder="1" applyAlignment="1">
      <alignment horizontal="right" vertical="center"/>
    </xf>
    <xf numFmtId="180" fontId="2" fillId="84" borderId="86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180" fontId="2" fillId="93" borderId="95" xfId="1" applyNumberFormat="1" applyFont="1" applyFill="1" applyBorder="1" applyAlignment="1">
      <alignment horizontal="right" vertical="center"/>
    </xf>
    <xf numFmtId="180" fontId="2" fillId="94" borderId="96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80" fontId="2" fillId="232" borderId="97" xfId="1" applyNumberFormat="1" applyFont="1" applyFill="1" applyBorder="1" applyAlignment="1">
      <alignment horizontal="right" vertical="center"/>
    </xf>
    <xf numFmtId="180" fontId="2" fillId="232" borderId="98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80" fontId="2" fillId="77" borderId="79" xfId="1" applyNumberFormat="1" applyFont="1" applyFill="1" applyBorder="1" applyAlignment="1">
      <alignment horizontal="right" vertical="center"/>
    </xf>
    <xf numFmtId="180" fontId="2" fillId="78" borderId="80" xfId="1" applyNumberFormat="1" applyFont="1" applyFill="1" applyBorder="1" applyAlignment="1">
      <alignment horizontal="right" vertical="center"/>
    </xf>
    <xf numFmtId="0" fontId="2" fillId="95" borderId="99" xfId="1" applyFont="1" applyFill="1" applyBorder="1" applyAlignment="1">
      <alignment vertical="center" wrapTex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2" fillId="95" borderId="99" xfId="1" applyFont="1" applyFill="1" applyBorder="1" applyAlignment="1">
      <alignment vertical="center" wrapTex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86" borderId="88" xfId="1" applyNumberFormat="1" applyFont="1" applyFill="1" applyBorder="1" applyAlignment="1">
      <alignment horizontal="right" vertical="center"/>
    </xf>
    <xf numFmtId="179" fontId="2" fillId="87" borderId="89" xfId="1" applyNumberFormat="1" applyFont="1" applyFill="1" applyBorder="1" applyAlignment="1">
      <alignment horizontal="right" vertical="center"/>
    </xf>
    <xf numFmtId="0" fontId="2" fillId="95" borderId="99" xfId="1" applyFont="1" applyFill="1" applyBorder="1" applyAlignment="1">
      <alignment vertical="center" wrapTex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2" fillId="95" borderId="99" xfId="1" applyFont="1" applyFill="1" applyBorder="1" applyAlignment="1">
      <alignment vertical="center" wrapTex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232" borderId="100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80" fontId="2" fillId="232" borderId="101" xfId="1" applyNumberFormat="1" applyFont="1" applyFill="1" applyBorder="1" applyAlignment="1">
      <alignment horizontal="right"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232" borderId="103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97" borderId="104" xfId="1" applyFont="1" applyFill="1" applyBorder="1" applyAlignment="1">
      <alignment vertical="center"/>
    </xf>
    <xf numFmtId="179" fontId="2" fillId="98" borderId="105" xfId="1" applyNumberFormat="1" applyFont="1" applyFill="1" applyBorder="1" applyAlignment="1">
      <alignment horizontal="right" vertical="center"/>
    </xf>
    <xf numFmtId="179" fontId="2" fillId="98" borderId="105" xfId="1" applyNumberFormat="1" applyFont="1" applyFill="1" applyBorder="1" applyAlignment="1">
      <alignment horizontal="right" vertical="center"/>
    </xf>
    <xf numFmtId="0" fontId="2" fillId="97" borderId="104" xfId="1" applyFont="1" applyFill="1" applyBorder="1" applyAlignment="1">
      <alignment vertical="center"/>
    </xf>
    <xf numFmtId="179" fontId="2" fillId="98" borderId="105" xfId="1" applyNumberFormat="1" applyFont="1" applyFill="1" applyBorder="1" applyAlignment="1">
      <alignment horizontal="right" vertical="center"/>
    </xf>
    <xf numFmtId="49" fontId="2" fillId="99" borderId="106" xfId="1" applyNumberFormat="1" applyFont="1" applyFill="1" applyBorder="1" applyAlignment="1">
      <alignment horizontal="right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" fillId="101" borderId="108" xfId="1" applyFont="1" applyFill="1" applyBorder="1" applyAlignment="1">
      <alignment vertical="center"/>
    </xf>
    <xf numFmtId="0" fontId="2" fillId="101" borderId="108" xfId="1" applyFont="1" applyFill="1" applyBorder="1" applyAlignment="1">
      <alignment vertical="center"/>
    </xf>
    <xf numFmtId="0" fontId="2" fillId="101" borderId="108" xfId="1" applyFont="1" applyFill="1" applyBorder="1" applyAlignment="1">
      <alignment vertical="center"/>
    </xf>
    <xf numFmtId="0" fontId="2" fillId="101" borderId="108" xfId="1" applyFont="1" applyFill="1" applyBorder="1" applyAlignment="1">
      <alignment vertical="center"/>
    </xf>
    <xf numFmtId="0" fontId="2" fillId="73" borderId="75" xfId="1" applyFont="1" applyFill="1" applyBorder="1" applyAlignment="1">
      <alignment horizontal="right" vertical="center"/>
    </xf>
    <xf numFmtId="0" fontId="2" fillId="73" borderId="75" xfId="1" applyFont="1" applyFill="1" applyBorder="1" applyAlignment="1">
      <alignment horizontal="right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102" borderId="109" xfId="1" applyFont="1" applyFill="1" applyBorder="1" applyAlignment="1">
      <alignment vertical="center"/>
    </xf>
    <xf numFmtId="179" fontId="2" fillId="103" borderId="110" xfId="1" applyNumberFormat="1" applyFont="1" applyFill="1" applyBorder="1" applyAlignment="1">
      <alignment horizontal="right" vertical="center"/>
    </xf>
    <xf numFmtId="179" fontId="2" fillId="103" borderId="110" xfId="1" applyNumberFormat="1" applyFont="1" applyFill="1" applyBorder="1" applyAlignment="1">
      <alignment horizontal="right" vertical="center"/>
    </xf>
    <xf numFmtId="0" fontId="2" fillId="102" borderId="109" xfId="1" applyFont="1" applyFill="1" applyBorder="1" applyAlignment="1">
      <alignment vertical="center"/>
    </xf>
    <xf numFmtId="179" fontId="2" fillId="103" borderId="110" xfId="1" applyNumberFormat="1" applyFont="1" applyFill="1" applyBorder="1" applyAlignment="1">
      <alignment horizontal="right" vertical="center"/>
    </xf>
    <xf numFmtId="179" fontId="2" fillId="103" borderId="110" xfId="1" applyNumberFormat="1" applyFont="1" applyFill="1" applyBorder="1" applyAlignment="1">
      <alignment horizontal="right" vertical="center"/>
    </xf>
    <xf numFmtId="49" fontId="2" fillId="104" borderId="111" xfId="1" applyNumberFormat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0" fontId="2" fillId="102" borderId="109" xfId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49" fontId="2" fillId="105" borderId="112" xfId="1" applyNumberFormat="1" applyFont="1" applyFill="1" applyBorder="1" applyAlignment="1">
      <alignment vertical="center"/>
    </xf>
    <xf numFmtId="179" fontId="2" fillId="106" borderId="113" xfId="1" applyNumberFormat="1" applyFont="1" applyFill="1" applyBorder="1" applyAlignment="1">
      <alignment horizontal="right" vertical="center"/>
    </xf>
    <xf numFmtId="179" fontId="2" fillId="106" borderId="113" xfId="1" applyNumberFormat="1" applyFont="1" applyFill="1" applyBorder="1" applyAlignment="1">
      <alignment horizontal="right" vertical="center"/>
    </xf>
    <xf numFmtId="0" fontId="2" fillId="102" borderId="109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49" fontId="2" fillId="110" borderId="117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49" fontId="2" fillId="104" borderId="111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11" borderId="118" xfId="1" applyNumberFormat="1" applyFont="1" applyFill="1" applyBorder="1" applyAlignment="1">
      <alignment horizontal="center" vertical="center"/>
    </xf>
    <xf numFmtId="179" fontId="7" fillId="111" borderId="118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12" borderId="119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112" borderId="119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12" borderId="119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0" fontId="2" fillId="102" borderId="109" xfId="1" applyFont="1" applyFill="1" applyBorder="1" applyAlignment="1">
      <alignment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13" borderId="120" xfId="1" applyNumberFormat="1" applyFont="1" applyFill="1" applyBorder="1" applyAlignment="1">
      <alignment horizontal="center" vertical="center"/>
    </xf>
    <xf numFmtId="0" fontId="2" fillId="91" borderId="93" xfId="1" applyFont="1" applyFill="1" applyBorder="1" applyAlignment="1">
      <alignment vertical="center"/>
    </xf>
    <xf numFmtId="0" fontId="2" fillId="102" borderId="109" xfId="1" applyFont="1" applyFill="1" applyBorder="1" applyAlignment="1">
      <alignment vertical="center"/>
    </xf>
    <xf numFmtId="179" fontId="2" fillId="103" borderId="110" xfId="1" applyNumberFormat="1" applyFont="1" applyFill="1" applyBorder="1" applyAlignment="1">
      <alignment horizontal="right" vertical="center"/>
    </xf>
    <xf numFmtId="179" fontId="2" fillId="232" borderId="121" xfId="1" applyNumberFormat="1" applyFont="1" applyFill="1" applyBorder="1" applyAlignment="1">
      <alignment horizontal="right" vertical="center"/>
    </xf>
    <xf numFmtId="0" fontId="2" fillId="112" borderId="119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0" fontId="2" fillId="114" borderId="122" xfId="1" applyFont="1" applyFill="1" applyBorder="1" applyAlignment="1">
      <alignment horizontal="center" vertical="center"/>
    </xf>
    <xf numFmtId="0" fontId="7" fillId="115" borderId="123" xfId="1" applyFont="1" applyFill="1" applyBorder="1"/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0" fillId="72" borderId="74" xfId="1" applyFont="1" applyFill="1" applyBorder="1" applyAlignment="1">
      <alignment horizontal="center" vertical="center"/>
    </xf>
    <xf numFmtId="0" fontId="20" fillId="72" borderId="74" xfId="1" applyFont="1" applyFill="1" applyBorder="1" applyAlignment="1">
      <alignment horizontal="center" vertical="center"/>
    </xf>
    <xf numFmtId="0" fontId="7" fillId="17" borderId="16" xfId="1" applyFont="1" applyFill="1" applyBorder="1"/>
    <xf numFmtId="0" fontId="20" fillId="72" borderId="74" xfId="1" applyFont="1" applyFill="1" applyBorder="1" applyAlignment="1">
      <alignment horizontal="center" vertical="center"/>
    </xf>
    <xf numFmtId="0" fontId="20" fillId="72" borderId="74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1" borderId="108" xfId="1" applyFont="1" applyFill="1" applyBorder="1" applyAlignment="1">
      <alignment vertical="center"/>
    </xf>
    <xf numFmtId="0" fontId="2" fillId="101" borderId="108" xfId="1" applyFont="1" applyFill="1" applyBorder="1" applyAlignment="1">
      <alignment vertical="center"/>
    </xf>
    <xf numFmtId="0" fontId="7" fillId="62" borderId="61" xfId="1" applyFont="1" applyFill="1" applyBorder="1"/>
    <xf numFmtId="0" fontId="2" fillId="101" borderId="108" xfId="1" applyFont="1" applyFill="1" applyBorder="1" applyAlignment="1">
      <alignment vertical="center"/>
    </xf>
    <xf numFmtId="0" fontId="2" fillId="101" borderId="108" xfId="1" applyFont="1" applyFill="1" applyBorder="1" applyAlignment="1">
      <alignment vertical="center"/>
    </xf>
    <xf numFmtId="0" fontId="2" fillId="73" borderId="75" xfId="1" applyFont="1" applyFill="1" applyBorder="1" applyAlignment="1">
      <alignment horizontal="right" vertical="center"/>
    </xf>
    <xf numFmtId="0" fontId="7" fillId="116" borderId="124" xfId="1" applyFont="1" applyFill="1" applyBorder="1" applyAlignment="1">
      <alignment horizontal="right"/>
    </xf>
    <xf numFmtId="0" fontId="2" fillId="73" borderId="75" xfId="1" applyFont="1" applyFill="1" applyBorder="1" applyAlignment="1">
      <alignment horizontal="right" vertical="center"/>
    </xf>
    <xf numFmtId="0" fontId="2" fillId="119" borderId="127" xfId="1" applyFont="1" applyFill="1" applyBorder="1" applyAlignment="1">
      <alignment horizontal="center" vertical="center"/>
    </xf>
    <xf numFmtId="0" fontId="2" fillId="120" borderId="128" xfId="1" applyFont="1" applyFill="1" applyBorder="1" applyAlignment="1">
      <alignment vertical="center"/>
    </xf>
    <xf numFmtId="0" fontId="2" fillId="121" borderId="129" xfId="1" applyFont="1" applyFill="1" applyBorder="1" applyAlignment="1">
      <alignment horizontal="center" vertical="center"/>
    </xf>
    <xf numFmtId="0" fontId="2" fillId="122" borderId="130" xfId="1" applyFont="1" applyFill="1" applyBorder="1" applyAlignment="1">
      <alignment horizontal="left" vertical="center"/>
    </xf>
    <xf numFmtId="0" fontId="2" fillId="123" borderId="131" xfId="1" applyFont="1" applyFill="1" applyBorder="1" applyAlignment="1">
      <alignment vertical="center"/>
    </xf>
    <xf numFmtId="179" fontId="2" fillId="87" borderId="89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124" borderId="132" xfId="1" applyNumberFormat="1" applyFont="1" applyFill="1" applyBorder="1" applyAlignment="1">
      <alignment horizontal="right" vertical="center"/>
    </xf>
    <xf numFmtId="0" fontId="2" fillId="120" borderId="128" xfId="1" applyFont="1" applyFill="1" applyBorder="1" applyAlignment="1">
      <alignment vertical="center"/>
    </xf>
    <xf numFmtId="180" fontId="2" fillId="94" borderId="96" xfId="1" applyNumberFormat="1" applyFont="1" applyFill="1" applyBorder="1" applyAlignment="1">
      <alignment horizontal="right" vertical="center"/>
    </xf>
    <xf numFmtId="180" fontId="2" fillId="78" borderId="80" xfId="1" applyNumberFormat="1" applyFont="1" applyFill="1" applyBorder="1" applyAlignment="1">
      <alignment horizontal="right" vertical="center"/>
    </xf>
    <xf numFmtId="180" fontId="2" fillId="94" borderId="96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125" borderId="133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180" fontId="2" fillId="127" borderId="135" xfId="1" applyNumberFormat="1" applyFont="1" applyFill="1" applyBorder="1" applyAlignment="1">
      <alignment horizontal="center" vertical="center"/>
    </xf>
    <xf numFmtId="180" fontId="2" fillId="127" borderId="135" xfId="1" applyNumberFormat="1" applyFont="1" applyFill="1" applyBorder="1" applyAlignment="1">
      <alignment horizontal="center" vertical="center"/>
    </xf>
    <xf numFmtId="180" fontId="2" fillId="128" borderId="136" xfId="1" applyNumberFormat="1" applyFont="1" applyFill="1" applyBorder="1" applyAlignment="1">
      <alignment horizontal="center" vertical="center"/>
    </xf>
    <xf numFmtId="180" fontId="2" fillId="129" borderId="137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130" borderId="138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180" fontId="2" fillId="131" borderId="139" xfId="1" applyNumberFormat="1" applyFont="1" applyFill="1" applyBorder="1" applyAlignment="1">
      <alignment horizontal="center" vertical="center"/>
    </xf>
    <xf numFmtId="180" fontId="2" fillId="128" borderId="136" xfId="1" applyNumberFormat="1" applyFont="1" applyFill="1" applyBorder="1" applyAlignment="1">
      <alignment horizontal="center" vertical="center"/>
    </xf>
    <xf numFmtId="180" fontId="2" fillId="132" borderId="140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180" fontId="2" fillId="133" borderId="141" xfId="1" applyNumberFormat="1" applyFont="1" applyFill="1" applyBorder="1" applyAlignment="1">
      <alignment horizontal="center" vertical="center"/>
    </xf>
    <xf numFmtId="180" fontId="2" fillId="133" borderId="141" xfId="1" applyNumberFormat="1" applyFont="1" applyFill="1" applyBorder="1" applyAlignment="1">
      <alignment horizontal="center" vertical="center"/>
    </xf>
    <xf numFmtId="180" fontId="2" fillId="133" borderId="141" xfId="1" applyNumberFormat="1" applyFont="1" applyFill="1" applyBorder="1" applyAlignment="1">
      <alignment horizontal="center" vertical="center"/>
    </xf>
    <xf numFmtId="180" fontId="2" fillId="134" borderId="142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125" borderId="133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90" borderId="92" xfId="1" applyFont="1" applyFill="1" applyBorder="1" applyAlignment="1">
      <alignment horizontal="center" vertical="center"/>
    </xf>
    <xf numFmtId="180" fontId="2" fillId="135" borderId="143" xfId="1" applyNumberFormat="1" applyFont="1" applyFill="1" applyBorder="1" applyAlignment="1">
      <alignment horizontal="center" vertical="center"/>
    </xf>
    <xf numFmtId="180" fontId="2" fillId="128" borderId="136" xfId="1" applyNumberFormat="1" applyFont="1" applyFill="1" applyBorder="1" applyAlignment="1">
      <alignment horizontal="center" vertical="center"/>
    </xf>
    <xf numFmtId="180" fontId="2" fillId="134" borderId="142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130" borderId="138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102" borderId="109" xfId="1" applyFont="1" applyFill="1" applyBorder="1" applyAlignment="1">
      <alignment vertical="center"/>
    </xf>
    <xf numFmtId="179" fontId="2" fillId="103" borderId="110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80" fontId="2" fillId="127" borderId="135" xfId="1" applyNumberFormat="1" applyFont="1" applyFill="1" applyBorder="1" applyAlignment="1">
      <alignment horizontal="center" vertical="center"/>
    </xf>
    <xf numFmtId="180" fontId="2" fillId="127" borderId="135" xfId="1" applyNumberFormat="1" applyFont="1" applyFill="1" applyBorder="1" applyAlignment="1">
      <alignment horizontal="center" vertical="center"/>
    </xf>
    <xf numFmtId="180" fontId="2" fillId="136" borderId="144" xfId="1" applyNumberFormat="1" applyFont="1" applyFill="1" applyBorder="1" applyAlignment="1">
      <alignment horizontal="center" vertical="center"/>
    </xf>
    <xf numFmtId="180" fontId="2" fillId="134" borderId="142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130" borderId="138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1" borderId="83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232" borderId="145" xfId="1" applyNumberFormat="1" applyFont="1" applyFill="1" applyBorder="1" applyAlignment="1">
      <alignment horizontal="right" vertical="center"/>
    </xf>
    <xf numFmtId="179" fontId="2" fillId="232" borderId="146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80" fontId="2" fillId="232" borderId="147" xfId="1" applyNumberFormat="1" applyFont="1" applyFill="1" applyBorder="1" applyAlignment="1">
      <alignment horizontal="right" vertical="center"/>
    </xf>
    <xf numFmtId="180" fontId="2" fillId="232" borderId="14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125" borderId="133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6" borderId="8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130" borderId="138" xfId="1" applyNumberFormat="1" applyFont="1" applyFill="1" applyBorder="1" applyAlignment="1">
      <alignment horizontal="right" vertical="center"/>
    </xf>
    <xf numFmtId="179" fontId="2" fillId="126" borderId="134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81" borderId="83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232" borderId="149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79" fontId="2" fillId="137" borderId="150" xfId="1" applyNumberFormat="1" applyFont="1" applyFill="1" applyBorder="1" applyAlignment="1">
      <alignment horizontal="center" vertical="center"/>
    </xf>
    <xf numFmtId="179" fontId="2" fillId="138" borderId="151" xfId="1" applyNumberFormat="1" applyFont="1" applyFill="1" applyBorder="1" applyAlignment="1">
      <alignment horizontal="center" vertical="center"/>
    </xf>
    <xf numFmtId="179" fontId="2" fillId="139" borderId="152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138" borderId="151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80" fontId="2" fillId="128" borderId="136" xfId="1" applyNumberFormat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7" fillId="115" borderId="123" xfId="1" applyFont="1" applyFill="1" applyBorder="1"/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7" fillId="115" borderId="123" xfId="1" applyFont="1" applyFill="1" applyBorder="1"/>
    <xf numFmtId="0" fontId="2" fillId="140" borderId="153" xfId="1" applyFont="1" applyFill="1" applyBorder="1" applyAlignment="1">
      <alignment horizontal="right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141" borderId="154" xfId="1" applyFont="1" applyFill="1" applyBorder="1" applyAlignment="1">
      <alignment horizontal="right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4" borderId="63" xfId="1" applyFont="1" applyFill="1" applyBorder="1" applyAlignment="1">
      <alignment horizontal="center" vertical="center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49" fontId="2" fillId="147" borderId="160" xfId="1" applyNumberFormat="1" applyFont="1" applyFill="1" applyBorder="1" applyAlignment="1">
      <alignment vertical="center"/>
    </xf>
    <xf numFmtId="179" fontId="2" fillId="232" borderId="161" xfId="1" applyNumberFormat="1" applyFont="1" applyFill="1" applyBorder="1" applyAlignment="1">
      <alignment horizontal="right" vertical="center"/>
    </xf>
    <xf numFmtId="49" fontId="2" fillId="148" borderId="162" xfId="1" applyNumberFormat="1" applyFont="1" applyFill="1" applyBorder="1" applyAlignment="1">
      <alignment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50" borderId="16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49" fontId="2" fillId="148" borderId="162" xfId="1" applyNumberFormat="1" applyFont="1" applyFill="1" applyBorder="1" applyAlignment="1">
      <alignment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49" borderId="163" xfId="1" applyNumberFormat="1" applyFont="1" applyFill="1" applyBorder="1" applyAlignment="1">
      <alignment horizontal="right" vertical="center"/>
    </xf>
    <xf numFmtId="179" fontId="2" fillId="150" borderId="16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49" fontId="2" fillId="104" borderId="111" xfId="1" applyNumberFormat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232" borderId="165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52" borderId="167" xfId="1" applyFont="1" applyFill="1" applyBorder="1" applyAlignment="1">
      <alignment horizontal="lef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49" fontId="2" fillId="153" borderId="168" xfId="1" applyNumberFormat="1" applyFont="1" applyFill="1" applyBorder="1" applyAlignment="1">
      <alignment horizontal="center" vertical="center"/>
    </xf>
    <xf numFmtId="179" fontId="2" fillId="92" borderId="94" xfId="1" applyNumberFormat="1" applyFont="1" applyFill="1" applyBorder="1" applyAlignment="1">
      <alignment horizontal="right" vertical="center"/>
    </xf>
    <xf numFmtId="49" fontId="2" fillId="153" borderId="168" xfId="1" applyNumberFormat="1" applyFont="1" applyFill="1" applyBorder="1" applyAlignment="1">
      <alignment horizontal="center" vertical="center"/>
    </xf>
    <xf numFmtId="49" fontId="2" fillId="153" borderId="168" xfId="1" applyNumberFormat="1" applyFont="1" applyFill="1" applyBorder="1" applyAlignment="1">
      <alignment horizontal="center" vertical="center"/>
    </xf>
    <xf numFmtId="179" fontId="2" fillId="92" borderId="94" xfId="1" applyNumberFormat="1" applyFont="1" applyFill="1" applyBorder="1" applyAlignment="1">
      <alignment horizontal="right" vertical="center"/>
    </xf>
    <xf numFmtId="49" fontId="2" fillId="153" borderId="168" xfId="1" applyNumberFormat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55" borderId="170" xfId="1" applyNumberFormat="1" applyFont="1" applyFill="1" applyBorder="1" applyAlignment="1">
      <alignment horizontal="center" vertical="center" wrapText="1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10" borderId="117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6" borderId="171" xfId="1" applyNumberFormat="1" applyFont="1" applyFill="1" applyBorder="1" applyAlignment="1">
      <alignment horizontal="left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57" borderId="172" xfId="1" applyNumberFormat="1" applyFont="1" applyFill="1" applyBorder="1" applyAlignment="1">
      <alignment horizontal="center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57" borderId="172" xfId="1" applyNumberFormat="1" applyFont="1" applyFill="1" applyBorder="1" applyAlignment="1">
      <alignment horizontal="center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04" borderId="111" xfId="1" applyNumberFormat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49" fontId="2" fillId="151" borderId="166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1" borderId="166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49" fontId="2" fillId="107" borderId="114" xfId="1" applyNumberFormat="1" applyFont="1" applyFill="1" applyBorder="1" applyAlignment="1">
      <alignment vertical="center"/>
    </xf>
    <xf numFmtId="49" fontId="2" fillId="107" borderId="114" xfId="1" applyNumberFormat="1" applyFont="1" applyFill="1" applyBorder="1" applyAlignment="1">
      <alignment vertical="center"/>
    </xf>
    <xf numFmtId="49" fontId="2" fillId="151" borderId="166" xfId="1" applyNumberFormat="1" applyFont="1" applyFill="1" applyBorder="1" applyAlignment="1">
      <alignment horizontal="center" vertical="center"/>
    </xf>
    <xf numFmtId="0" fontId="2" fillId="28" borderId="27" xfId="1" applyFont="1" applyFill="1" applyBorder="1"/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2" fillId="159" borderId="174" xfId="1" applyFont="1" applyFill="1" applyBorder="1" applyAlignment="1">
      <alignment horizontal="center" vertical="center"/>
    </xf>
    <xf numFmtId="0" fontId="18" fillId="160" borderId="175" xfId="1" applyFont="1" applyFill="1" applyBorder="1"/>
    <xf numFmtId="0" fontId="22" fillId="159" borderId="174" xfId="1" applyFont="1" applyFill="1" applyBorder="1" applyAlignment="1">
      <alignment horizontal="center" vertical="center"/>
    </xf>
    <xf numFmtId="0" fontId="22" fillId="161" borderId="176" xfId="1" applyFont="1" applyFill="1" applyBorder="1" applyAlignment="1">
      <alignment horizontal="left" vertical="center"/>
    </xf>
    <xf numFmtId="0" fontId="22" fillId="159" borderId="174" xfId="1" applyFont="1" applyFill="1" applyBorder="1" applyAlignment="1">
      <alignment horizontal="center" vertical="center"/>
    </xf>
    <xf numFmtId="0" fontId="18" fillId="162" borderId="177" xfId="1" applyFont="1" applyFill="1" applyBorder="1" applyAlignment="1">
      <alignment horizontal="right" vertical="center"/>
    </xf>
    <xf numFmtId="0" fontId="18" fillId="163" borderId="178" xfId="1" applyFont="1" applyFill="1" applyBorder="1" applyAlignment="1">
      <alignment vertical="center"/>
    </xf>
    <xf numFmtId="0" fontId="18" fillId="163" borderId="178" xfId="1" applyFont="1" applyFill="1" applyBorder="1" applyAlignment="1">
      <alignment vertical="center"/>
    </xf>
    <xf numFmtId="0" fontId="18" fillId="163" borderId="178" xfId="1" applyFont="1" applyFill="1" applyBorder="1" applyAlignment="1">
      <alignment vertical="center"/>
    </xf>
    <xf numFmtId="0" fontId="18" fillId="164" borderId="179" xfId="1" applyFont="1" applyFill="1" applyBorder="1" applyAlignment="1">
      <alignment horizontal="left" vertical="center"/>
    </xf>
    <xf numFmtId="0" fontId="18" fillId="163" borderId="178" xfId="1" applyFont="1" applyFill="1" applyBorder="1" applyAlignment="1">
      <alignment vertical="center"/>
    </xf>
    <xf numFmtId="0" fontId="18" fillId="165" borderId="180" xfId="1" applyFont="1" applyFill="1" applyBorder="1" applyAlignment="1">
      <alignment horizontal="right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1" borderId="166" xfId="1" applyNumberFormat="1" applyFont="1" applyFill="1" applyBorder="1" applyAlignment="1">
      <alignment horizontal="center" vertical="center"/>
    </xf>
    <xf numFmtId="49" fontId="2" fillId="151" borderId="166" xfId="1" applyNumberFormat="1" applyFont="1" applyFill="1" applyBorder="1" applyAlignment="1">
      <alignment horizontal="center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6" borderId="181" xfId="1" applyFont="1" applyFill="1" applyBorder="1" applyAlignment="1">
      <alignment vertical="center" shrinkToFit="1"/>
    </xf>
    <xf numFmtId="49" fontId="2" fillId="167" borderId="182" xfId="1" applyNumberFormat="1" applyFont="1" applyFill="1" applyBorder="1" applyAlignment="1">
      <alignment horizontal="left" vertical="center"/>
    </xf>
    <xf numFmtId="0" fontId="2" fillId="166" borderId="181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8" borderId="183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69" borderId="184" xfId="1" applyFont="1" applyFill="1" applyBorder="1" applyAlignment="1">
      <alignment vertical="center" shrinkToFit="1"/>
    </xf>
    <xf numFmtId="49" fontId="2" fillId="167" borderId="182" xfId="1" applyNumberFormat="1" applyFont="1" applyFill="1" applyBorder="1" applyAlignment="1">
      <alignment horizontal="left" vertical="center"/>
    </xf>
    <xf numFmtId="0" fontId="7" fillId="170" borderId="185" xfId="1" applyFont="1" applyFill="1" applyBorder="1"/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0" fontId="2" fillId="171" borderId="186" xfId="1" applyFont="1" applyFill="1" applyBorder="1" applyAlignment="1">
      <alignment vertical="center" shrinkToFit="1"/>
    </xf>
    <xf numFmtId="179" fontId="2" fillId="76" borderId="78" xfId="1" applyNumberFormat="1" applyFont="1" applyFill="1" applyBorder="1" applyAlignment="1">
      <alignment horizontal="right" vertical="center"/>
    </xf>
    <xf numFmtId="49" fontId="2" fillId="167" borderId="182" xfId="1" applyNumberFormat="1" applyFont="1" applyFill="1" applyBorder="1" applyAlignment="1">
      <alignment horizontal="left" vertical="center"/>
    </xf>
    <xf numFmtId="0" fontId="2" fillId="172" borderId="187" xfId="1" applyFont="1" applyFill="1" applyBorder="1" applyAlignment="1">
      <alignment horizontal="center" vertical="center" shrinkToFit="1"/>
    </xf>
    <xf numFmtId="49" fontId="2" fillId="173" borderId="188" xfId="1" applyNumberFormat="1" applyFont="1" applyFill="1" applyBorder="1" applyAlignment="1">
      <alignment horizontal="center" vertical="center" shrinkToFit="1"/>
    </xf>
    <xf numFmtId="0" fontId="2" fillId="174" borderId="189" xfId="1" applyFont="1" applyFill="1" applyBorder="1" applyAlignment="1">
      <alignment horizontal="center" vertical="center"/>
    </xf>
    <xf numFmtId="0" fontId="2" fillId="175" borderId="190" xfId="1" applyFont="1" applyFill="1" applyBorder="1"/>
    <xf numFmtId="0" fontId="2" fillId="175" borderId="190" xfId="1" applyFont="1" applyFill="1" applyBorder="1"/>
    <xf numFmtId="0" fontId="2" fillId="176" borderId="191" xfId="1" applyFont="1" applyFill="1" applyBorder="1" applyAlignment="1">
      <alignment horizontal="left"/>
    </xf>
    <xf numFmtId="0" fontId="2" fillId="175" borderId="190" xfId="1" applyFont="1" applyFill="1" applyBorder="1"/>
    <xf numFmtId="0" fontId="2" fillId="140" borderId="153" xfId="1" applyFont="1" applyFill="1" applyBorder="1" applyAlignment="1">
      <alignment horizontal="right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1" fillId="100" borderId="107" xfId="1" applyFont="1" applyFill="1" applyBorder="1" applyAlignment="1">
      <alignment horizontal="center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49" fontId="2" fillId="151" borderId="166" xfId="1" applyNumberFormat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77" borderId="192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78" borderId="193" xfId="1" applyNumberFormat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49" fontId="2" fillId="179" borderId="194" xfId="1" applyNumberFormat="1" applyFont="1" applyFill="1" applyBorder="1" applyAlignment="1">
      <alignment vertical="center"/>
    </xf>
    <xf numFmtId="179" fontId="2" fillId="92" borderId="94" xfId="1" applyNumberFormat="1" applyFont="1" applyFill="1" applyBorder="1" applyAlignment="1">
      <alignment horizontal="right" vertical="center"/>
    </xf>
    <xf numFmtId="179" fontId="2" fillId="92" borderId="94" xfId="1" applyNumberFormat="1" applyFont="1" applyFill="1" applyBorder="1" applyAlignment="1">
      <alignment horizontal="right" vertical="center"/>
    </xf>
    <xf numFmtId="0" fontId="7" fillId="180" borderId="195" xfId="1" applyFont="1" applyFill="1" applyBorder="1" applyAlignment="1">
      <alignment horizontal="center" vertical="center"/>
    </xf>
    <xf numFmtId="179" fontId="7" fillId="111" borderId="118" xfId="1" applyNumberFormat="1" applyFont="1" applyFill="1" applyBorder="1" applyAlignment="1">
      <alignment horizontal="center" vertical="center"/>
    </xf>
    <xf numFmtId="179" fontId="7" fillId="181" borderId="196" xfId="1" applyNumberFormat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10" borderId="117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88" borderId="90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1" borderId="83" xfId="1" applyNumberFormat="1" applyFont="1" applyFill="1" applyBorder="1" applyAlignment="1">
      <alignment horizontal="right" vertical="center"/>
    </xf>
    <xf numFmtId="49" fontId="7" fillId="182" borderId="197" xfId="1" applyNumberFormat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49" fontId="2" fillId="179" borderId="194" xfId="1" applyNumberFormat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83" borderId="198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83" borderId="198" xfId="1" applyNumberFormat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49" fontId="2" fillId="183" borderId="198" xfId="1" applyNumberFormat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79" fontId="2" fillId="137" borderId="150" xfId="1" applyNumberFormat="1" applyFont="1" applyFill="1" applyBorder="1" applyAlignment="1">
      <alignment horizontal="center" vertical="center"/>
    </xf>
    <xf numFmtId="179" fontId="2" fillId="137" borderId="150" xfId="1" applyNumberFormat="1" applyFont="1" applyFill="1" applyBorder="1" applyAlignment="1">
      <alignment horizontal="center" vertical="center"/>
    </xf>
    <xf numFmtId="49" fontId="2" fillId="183" borderId="198" xfId="1" applyNumberFormat="1" applyFont="1" applyFill="1" applyBorder="1" applyAlignment="1">
      <alignment vertical="center"/>
    </xf>
    <xf numFmtId="179" fontId="2" fillId="232" borderId="199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49" fontId="2" fillId="183" borderId="198" xfId="1" applyNumberFormat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49" fontId="2" fillId="184" borderId="200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49" fontId="2" fillId="185" borderId="201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86" borderId="202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87" borderId="203" xfId="1" applyFont="1" applyFill="1" applyBorder="1" applyAlignment="1">
      <alignment vertical="center" wrapText="1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186" borderId="202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188" borderId="204" xfId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0" fontId="2" fillId="186" borderId="202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0" fontId="2" fillId="186" borderId="202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7" fillId="108" borderId="115" xfId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179" fontId="7" fillId="109" borderId="116" xfId="1" applyNumberFormat="1" applyFont="1" applyFill="1" applyBorder="1" applyAlignment="1">
      <alignment horizontal="center" vertical="center"/>
    </xf>
    <xf numFmtId="0" fontId="2" fillId="190" borderId="206" xfId="1" applyFont="1" applyFill="1" applyBorder="1" applyAlignment="1">
      <alignment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191" borderId="207" xfId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0" fontId="2" fillId="192" borderId="208" xfId="1" applyFont="1" applyFill="1" applyBorder="1" applyAlignment="1">
      <alignment vertical="center"/>
    </xf>
    <xf numFmtId="179" fontId="2" fillId="103" borderId="110" xfId="1" applyNumberFormat="1" applyFont="1" applyFill="1" applyBorder="1" applyAlignment="1">
      <alignment horizontal="right" vertical="center"/>
    </xf>
    <xf numFmtId="179" fontId="2" fillId="103" borderId="110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0" fontId="2" fillId="91" borderId="9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179" fontId="2" fillId="193" borderId="209" xfId="1" applyNumberFormat="1" applyFont="1" applyFill="1" applyBorder="1" applyAlignment="1">
      <alignment horizontal="right" vertical="center"/>
    </xf>
    <xf numFmtId="179" fontId="2" fillId="193" borderId="209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0" fontId="2" fillId="74" borderId="76" xfId="1" applyFont="1" applyFill="1" applyBorder="1" applyAlignment="1">
      <alignment horizontal="center" vertical="center"/>
    </xf>
    <xf numFmtId="179" fontId="2" fillId="194" borderId="210" xfId="1" applyNumberFormat="1" applyFont="1" applyFill="1" applyBorder="1" applyAlignment="1">
      <alignment horizontal="center" vertical="center"/>
    </xf>
    <xf numFmtId="179" fontId="2" fillId="139" borderId="152" xfId="1" applyNumberFormat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0" fontId="2" fillId="71" borderId="73" xfId="1" applyFont="1" applyFill="1" applyBorder="1" applyAlignment="1">
      <alignment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" fillId="59" borderId="58" xfId="1" applyFont="1" applyFill="1" applyBorder="1" applyAlignment="1">
      <alignment vertical="center"/>
    </xf>
    <xf numFmtId="0" fontId="2" fillId="196" borderId="212" xfId="1" applyFont="1" applyFill="1" applyBorder="1" applyAlignment="1">
      <alignment horizontal="center" vertical="center" wrapText="1"/>
    </xf>
    <xf numFmtId="0" fontId="2" fillId="196" borderId="212" xfId="1" applyFont="1" applyFill="1" applyBorder="1" applyAlignment="1">
      <alignment horizontal="center" vertical="center" wrapText="1"/>
    </xf>
    <xf numFmtId="0" fontId="2" fillId="197" borderId="213" xfId="1" applyFont="1" applyFill="1" applyBorder="1" applyAlignment="1">
      <alignment vertical="center" wrapText="1"/>
    </xf>
    <xf numFmtId="0" fontId="2" fillId="197" borderId="213" xfId="1" applyFont="1" applyFill="1" applyBorder="1" applyAlignment="1">
      <alignment vertical="center" wrapText="1"/>
    </xf>
    <xf numFmtId="0" fontId="2" fillId="197" borderId="213" xfId="1" applyFont="1" applyFill="1" applyBorder="1" applyAlignment="1">
      <alignment vertical="center" wrapText="1"/>
    </xf>
    <xf numFmtId="0" fontId="2" fillId="197" borderId="213" xfId="1" applyFont="1" applyFill="1" applyBorder="1" applyAlignment="1">
      <alignment vertical="center" wrapText="1"/>
    </xf>
    <xf numFmtId="0" fontId="2" fillId="63" borderId="62" xfId="1" applyFont="1" applyFill="1" applyBorder="1" applyAlignment="1">
      <alignment horizontal="right" vertical="center"/>
    </xf>
    <xf numFmtId="0" fontId="2" fillId="68" borderId="67" xfId="1" applyFont="1" applyFill="1" applyBorder="1" applyAlignment="1">
      <alignment horizontal="center" vertical="center" wrapText="1"/>
    </xf>
    <xf numFmtId="0" fontId="2" fillId="68" borderId="67" xfId="1" applyFont="1" applyFill="1" applyBorder="1" applyAlignment="1">
      <alignment horizontal="center" vertical="center" wrapText="1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90" borderId="92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64" borderId="63" xfId="1" applyFont="1" applyFill="1" applyBorder="1" applyAlignment="1">
      <alignment horizontal="center" vertical="center"/>
    </xf>
    <xf numFmtId="0" fontId="2" fillId="90" borderId="92" xfId="1" applyFont="1" applyFill="1" applyBorder="1" applyAlignment="1">
      <alignment horizontal="center" vertical="center"/>
    </xf>
    <xf numFmtId="0" fontId="2" fillId="90" borderId="92" xfId="1" applyFont="1" applyFill="1" applyBorder="1" applyAlignment="1">
      <alignment horizontal="center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199" borderId="215" xfId="1" applyFont="1" applyFill="1" applyBorder="1" applyAlignment="1">
      <alignment horizontal="center" vertical="center"/>
    </xf>
    <xf numFmtId="0" fontId="2" fillId="90" borderId="92" xfId="1" applyFont="1" applyFill="1" applyBorder="1" applyAlignment="1">
      <alignment horizontal="center" vertical="center"/>
    </xf>
    <xf numFmtId="0" fontId="2" fillId="90" borderId="92" xfId="1" applyFont="1" applyFill="1" applyBorder="1" applyAlignment="1">
      <alignment horizontal="center" vertical="center"/>
    </xf>
    <xf numFmtId="0" fontId="2" fillId="200" borderId="216" xfId="1" applyFont="1" applyFill="1" applyBorder="1" applyAlignment="1">
      <alignment horizontal="left" vertical="center" wrapText="1"/>
    </xf>
    <xf numFmtId="0" fontId="2" fillId="188" borderId="204" xfId="1" applyFont="1" applyFill="1" applyBorder="1" applyAlignment="1">
      <alignment horizontal="center" vertical="center"/>
    </xf>
    <xf numFmtId="177" fontId="2" fillId="232" borderId="217" xfId="1" applyNumberFormat="1" applyFont="1" applyFill="1" applyBorder="1" applyAlignment="1">
      <alignment horizontal="right" vertical="center"/>
    </xf>
    <xf numFmtId="177" fontId="2" fillId="232" borderId="218" xfId="1" applyNumberFormat="1" applyFont="1" applyFill="1" applyBorder="1" applyAlignment="1">
      <alignment horizontal="right" vertical="center"/>
    </xf>
    <xf numFmtId="0" fontId="2" fillId="201" borderId="219" xfId="1" applyFont="1" applyFill="1" applyBorder="1" applyAlignment="1">
      <alignment horizontal="left" vertical="center" wrapText="1"/>
    </xf>
    <xf numFmtId="0" fontId="2" fillId="66" borderId="65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66" borderId="65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22" borderId="130" xfId="1" applyFont="1" applyFill="1" applyBorder="1" applyAlignment="1">
      <alignment horizontal="left" vertical="center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66" borderId="65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204" borderId="222" xfId="1" applyFont="1" applyFill="1" applyBorder="1" applyAlignment="1">
      <alignment horizontal="left" vertical="center" wrapText="1"/>
    </xf>
    <xf numFmtId="0" fontId="2" fillId="205" borderId="223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66" borderId="65" xfId="1" applyFont="1" applyFill="1" applyBorder="1" applyAlignment="1">
      <alignment horizontal="center" vertical="center" wrapText="1"/>
    </xf>
    <xf numFmtId="0" fontId="2" fillId="198" borderId="214" xfId="1" applyFont="1" applyFill="1" applyBorder="1" applyAlignment="1">
      <alignment horizontal="left" vertical="center" wrapText="1"/>
    </xf>
    <xf numFmtId="0" fontId="2" fillId="206" borderId="224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65" borderId="64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200" borderId="216" xfId="1" applyFont="1" applyFill="1" applyBorder="1" applyAlignment="1">
      <alignment horizontal="left" vertical="center" wrapText="1"/>
    </xf>
    <xf numFmtId="0" fontId="2" fillId="207" borderId="225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66" borderId="65" xfId="1" applyFont="1" applyFill="1" applyBorder="1" applyAlignment="1">
      <alignment horizontal="center" vertical="center" wrapText="1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4" borderId="222" xfId="1" applyFont="1" applyFill="1" applyBorder="1" applyAlignment="1">
      <alignment horizontal="left" vertical="center" wrapText="1"/>
    </xf>
    <xf numFmtId="0" fontId="2" fillId="208" borderId="226" xfId="1" applyFont="1" applyFill="1" applyBorder="1" applyAlignment="1">
      <alignment horizontal="center" vertical="center"/>
    </xf>
    <xf numFmtId="0" fontId="2" fillId="199" borderId="215" xfId="1" applyFont="1" applyFill="1" applyBorder="1" applyAlignment="1">
      <alignment horizontal="center" vertical="center"/>
    </xf>
    <xf numFmtId="0" fontId="2" fillId="191" borderId="207" xfId="1" applyFont="1" applyFill="1" applyBorder="1" applyAlignment="1">
      <alignment horizontal="center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75" borderId="77" xfId="1" applyFont="1" applyFill="1" applyBorder="1" applyAlignment="1">
      <alignment horizontal="center" vertical="center"/>
    </xf>
    <xf numFmtId="0" fontId="2" fillId="200" borderId="216" xfId="1" applyFont="1" applyFill="1" applyBorder="1" applyAlignment="1">
      <alignment horizontal="left" vertical="center" wrapText="1"/>
    </xf>
    <xf numFmtId="0" fontId="2" fillId="207" borderId="225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66" borderId="65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202" borderId="22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204" borderId="222" xfId="1" applyFont="1" applyFill="1" applyBorder="1" applyAlignment="1">
      <alignment horizontal="left" vertical="center" wrapText="1"/>
    </xf>
    <xf numFmtId="0" fontId="2" fillId="206" borderId="224" xfId="1" applyFont="1" applyFill="1" applyBorder="1" applyAlignment="1">
      <alignment horizontal="center" vertical="center" wrapText="1"/>
    </xf>
    <xf numFmtId="179" fontId="2" fillId="232" borderId="227" xfId="1" applyNumberFormat="1" applyFont="1" applyFill="1" applyBorder="1" applyAlignment="1">
      <alignment horizontal="right" vertical="center"/>
    </xf>
    <xf numFmtId="0" fontId="2" fillId="209" borderId="228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65" borderId="64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210" borderId="229" xfId="1" applyNumberFormat="1" applyFont="1" applyFill="1" applyBorder="1" applyAlignment="1">
      <alignment horizontal="right" vertical="center"/>
    </xf>
    <xf numFmtId="0" fontId="2" fillId="211" borderId="23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65" borderId="64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210" borderId="229" xfId="1" applyNumberFormat="1" applyFont="1" applyFill="1" applyBorder="1" applyAlignment="1">
      <alignment horizontal="right" vertical="center"/>
    </xf>
    <xf numFmtId="0" fontId="2" fillId="211" borderId="23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207" borderId="225" xfId="1" applyFont="1" applyFill="1" applyBorder="1" applyAlignment="1">
      <alignment horizontal="center" vertical="center" wrapText="1"/>
    </xf>
    <xf numFmtId="179" fontId="2" fillId="82" borderId="84" xfId="1" applyNumberFormat="1" applyFont="1" applyFill="1" applyBorder="1" applyAlignment="1">
      <alignment horizontal="right" vertical="center"/>
    </xf>
    <xf numFmtId="179" fontId="2" fillId="210" borderId="229" xfId="1" applyNumberFormat="1" applyFont="1" applyFill="1" applyBorder="1" applyAlignment="1">
      <alignment horizontal="right" vertical="center"/>
    </xf>
    <xf numFmtId="0" fontId="2" fillId="211" borderId="23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98" borderId="214" xfId="1" applyFont="1" applyFill="1" applyBorder="1" applyAlignment="1">
      <alignment horizontal="left" vertical="center" wrapText="1"/>
    </xf>
    <xf numFmtId="0" fontId="2" fillId="205" borderId="223" xfId="1" applyFont="1" applyFill="1" applyBorder="1" applyAlignment="1">
      <alignment horizontal="center" vertical="center" wrapText="1"/>
    </xf>
    <xf numFmtId="0" fontId="2" fillId="211" borderId="230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0" fontId="2" fillId="200" borderId="216" xfId="1" applyFont="1" applyFill="1" applyBorder="1" applyAlignment="1">
      <alignment horizontal="left" vertical="center" wrapText="1"/>
    </xf>
    <xf numFmtId="0" fontId="2" fillId="212" borderId="231" xfId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179" fontId="2" fillId="213" borderId="232" xfId="1" applyNumberFormat="1" applyFont="1" applyFill="1" applyBorder="1" applyAlignment="1">
      <alignment horizontal="center" vertical="center"/>
    </xf>
    <xf numFmtId="0" fontId="2" fillId="201" borderId="219" xfId="1" applyFont="1" applyFill="1" applyBorder="1" applyAlignment="1">
      <alignment horizontal="left" vertical="center" wrapText="1"/>
    </xf>
    <xf numFmtId="0" fontId="2" fillId="75" borderId="77" xfId="1" applyFont="1" applyFill="1" applyBorder="1" applyAlignment="1">
      <alignment horizontal="center" vertical="center"/>
    </xf>
    <xf numFmtId="0" fontId="2" fillId="88" borderId="90" xfId="1" applyFont="1" applyFill="1" applyBorder="1" applyAlignment="1">
      <alignment vertical="center"/>
    </xf>
    <xf numFmtId="0" fontId="2" fillId="188" borderId="204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22" borderId="130" xfId="1" applyFont="1" applyFill="1" applyBorder="1" applyAlignment="1">
      <alignment horizontal="left" vertical="center"/>
    </xf>
    <xf numFmtId="0" fontId="2" fillId="75" borderId="77" xfId="1" applyFont="1" applyFill="1" applyBorder="1" applyAlignment="1">
      <alignment horizontal="center" vertical="center"/>
    </xf>
    <xf numFmtId="177" fontId="2" fillId="203" borderId="221" xfId="1" applyNumberFormat="1" applyFont="1" applyFill="1" applyBorder="1" applyAlignment="1">
      <alignment horizontal="right" vertical="center"/>
    </xf>
    <xf numFmtId="177" fontId="2" fillId="203" borderId="221" xfId="1" applyNumberFormat="1" applyFont="1" applyFill="1" applyBorder="1" applyAlignment="1">
      <alignment horizontal="right"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97" borderId="104" xfId="1" applyFont="1" applyFill="1" applyBorder="1" applyAlignment="1">
      <alignment vertical="center"/>
    </xf>
    <xf numFmtId="0" fontId="2" fillId="140" borderId="153" xfId="1" applyFont="1" applyFill="1" applyBorder="1" applyAlignment="1">
      <alignment horizontal="right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49" fontId="2" fillId="107" borderId="114" xfId="1" applyNumberFormat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79" borderId="81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77" fontId="2" fillId="232" borderId="233" xfId="1" applyNumberFormat="1" applyFont="1" applyFill="1" applyBorder="1" applyAlignment="1">
      <alignment horizontal="right" vertical="center"/>
    </xf>
    <xf numFmtId="49" fontId="2" fillId="107" borderId="114" xfId="1" applyNumberFormat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0" fontId="2" fillId="85" borderId="87" xfId="1" applyFont="1" applyFill="1" applyBorder="1" applyAlignment="1">
      <alignment vertical="center"/>
    </xf>
    <xf numFmtId="0" fontId="2" fillId="90" borderId="9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49" fontId="2" fillId="110" borderId="117" xfId="1" applyNumberFormat="1" applyFont="1" applyFill="1" applyBorder="1" applyAlignment="1">
      <alignment vertical="center"/>
    </xf>
    <xf numFmtId="0" fontId="2" fillId="90" borderId="92" xfId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79" borderId="8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5" borderId="235" xfId="1" applyNumberFormat="1" applyFont="1" applyFill="1" applyBorder="1" applyAlignment="1">
      <alignment horizontal="right" vertical="center"/>
    </xf>
    <xf numFmtId="49" fontId="2" fillId="216" borderId="236" xfId="1" applyNumberFormat="1" applyFont="1" applyFill="1" applyBorder="1" applyAlignment="1">
      <alignment vertical="center"/>
    </xf>
    <xf numFmtId="0" fontId="2" fillId="217" borderId="237" xfId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79" borderId="8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5" borderId="235" xfId="1" applyNumberFormat="1" applyFont="1" applyFill="1" applyBorder="1" applyAlignment="1">
      <alignment horizontal="right" vertical="center"/>
    </xf>
    <xf numFmtId="49" fontId="2" fillId="148" borderId="162" xfId="1" applyNumberFormat="1" applyFont="1" applyFill="1" applyBorder="1" applyAlignment="1">
      <alignment vertical="center"/>
    </xf>
    <xf numFmtId="49" fontId="2" fillId="151" borderId="166" xfId="1" applyNumberFormat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9" fontId="2" fillId="218" borderId="238" xfId="1" applyNumberFormat="1" applyFont="1" applyFill="1" applyBorder="1" applyAlignment="1">
      <alignment horizontal="center" vertical="center"/>
    </xf>
    <xf numFmtId="179" fontId="2" fillId="219" borderId="239" xfId="1" applyNumberFormat="1" applyFont="1" applyFill="1" applyBorder="1" applyAlignment="1">
      <alignment horizontal="center" vertical="center"/>
    </xf>
    <xf numFmtId="49" fontId="2" fillId="148" borderId="162" xfId="1" applyNumberFormat="1" applyFont="1" applyFill="1" applyBorder="1" applyAlignment="1">
      <alignment vertical="center"/>
    </xf>
    <xf numFmtId="49" fontId="2" fillId="157" borderId="172" xfId="1" applyNumberFormat="1" applyFont="1" applyFill="1" applyBorder="1" applyAlignment="1">
      <alignment horizontal="center" vertical="center"/>
    </xf>
    <xf numFmtId="177" fontId="2" fillId="220" borderId="240" xfId="1" applyNumberFormat="1" applyFont="1" applyFill="1" applyBorder="1" applyAlignment="1">
      <alignment horizontal="right" vertical="center"/>
    </xf>
    <xf numFmtId="177" fontId="2" fillId="220" borderId="240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49" fontId="2" fillId="216" borderId="236" xfId="1" applyNumberFormat="1" applyFont="1" applyFill="1" applyBorder="1" applyAlignment="1">
      <alignment vertical="center"/>
    </xf>
    <xf numFmtId="49" fontId="2" fillId="221" borderId="241" xfId="1" applyNumberFormat="1" applyFont="1" applyFill="1" applyBorder="1" applyAlignment="1">
      <alignment horizontal="center" vertical="center"/>
    </xf>
    <xf numFmtId="0" fontId="2" fillId="222" borderId="242" xfId="1" applyFont="1" applyFill="1" applyBorder="1" applyAlignment="1">
      <alignment horizontal="center" vertical="center"/>
    </xf>
    <xf numFmtId="0" fontId="2" fillId="222" borderId="242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7" borderId="89" xfId="1" applyNumberFormat="1" applyFont="1" applyFill="1" applyBorder="1" applyAlignment="1">
      <alignment horizontal="right" vertical="center"/>
    </xf>
    <xf numFmtId="179" fontId="2" fillId="87" borderId="89" xfId="1" applyNumberFormat="1" applyFont="1" applyFill="1" applyBorder="1" applyAlignment="1">
      <alignment horizontal="right" vertical="center"/>
    </xf>
    <xf numFmtId="49" fontId="2" fillId="156" borderId="171" xfId="1" applyNumberFormat="1" applyFont="1" applyFill="1" applyBorder="1" applyAlignment="1">
      <alignment horizontal="left" vertical="center"/>
    </xf>
    <xf numFmtId="49" fontId="2" fillId="157" borderId="172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49" fontId="2" fillId="223" borderId="243" xfId="1" applyNumberFormat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217" borderId="237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49" fontId="2" fillId="223" borderId="243" xfId="1" applyNumberFormat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79" borderId="81" xfId="1" applyNumberFormat="1" applyFont="1" applyFill="1" applyBorder="1" applyAlignment="1">
      <alignment horizontal="right" vertical="center"/>
    </xf>
    <xf numFmtId="0" fontId="2" fillId="88" borderId="90" xfId="1" applyFont="1" applyFill="1" applyBorder="1" applyAlignment="1">
      <alignment vertical="center"/>
    </xf>
    <xf numFmtId="179" fontId="2" fillId="218" borderId="238" xfId="1" applyNumberFormat="1" applyFont="1" applyFill="1" applyBorder="1" applyAlignment="1">
      <alignment horizontal="center" vertical="center"/>
    </xf>
    <xf numFmtId="179" fontId="2" fillId="218" borderId="238" xfId="1" applyNumberFormat="1" applyFont="1" applyFill="1" applyBorder="1" applyAlignment="1">
      <alignment horizontal="center" vertical="center"/>
    </xf>
    <xf numFmtId="179" fontId="2" fillId="219" borderId="239" xfId="1" applyNumberFormat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49" fontId="2" fillId="223" borderId="243" xfId="1" applyNumberFormat="1" applyFont="1" applyFill="1" applyBorder="1" applyAlignment="1">
      <alignment horizontal="center" vertical="center"/>
    </xf>
    <xf numFmtId="180" fontId="2" fillId="84" borderId="86" xfId="1" applyNumberFormat="1" applyFont="1" applyFill="1" applyBorder="1" applyAlignment="1">
      <alignment horizontal="right" vertical="center"/>
    </xf>
    <xf numFmtId="180" fontId="2" fillId="84" borderId="86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49" fontId="2" fillId="221" borderId="241" xfId="1" applyNumberFormat="1" applyFont="1" applyFill="1" applyBorder="1" applyAlignment="1">
      <alignment horizontal="center" vertical="center"/>
    </xf>
    <xf numFmtId="0" fontId="2" fillId="222" borderId="242" xfId="1" applyFont="1" applyFill="1" applyBorder="1" applyAlignment="1">
      <alignment horizontal="center" vertical="center"/>
    </xf>
    <xf numFmtId="0" fontId="2" fillId="222" borderId="242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189" borderId="205" xfId="1" applyNumberFormat="1" applyFont="1" applyFill="1" applyBorder="1" applyAlignment="1">
      <alignment horizontal="center" vertical="center"/>
    </xf>
    <xf numFmtId="179" fontId="2" fillId="194" borderId="210" xfId="1" applyNumberFormat="1" applyFont="1" applyFill="1" applyBorder="1" applyAlignment="1">
      <alignment horizontal="center" vertical="center"/>
    </xf>
    <xf numFmtId="0" fontId="2" fillId="88" borderId="90" xfId="1" applyFont="1" applyFill="1" applyBorder="1" applyAlignment="1">
      <alignment vertical="center"/>
    </xf>
    <xf numFmtId="49" fontId="2" fillId="157" borderId="172" xfId="1" applyNumberFormat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210" borderId="229" xfId="1" applyNumberFormat="1" applyFont="1" applyFill="1" applyBorder="1" applyAlignment="1">
      <alignment horizontal="right" vertical="center"/>
    </xf>
    <xf numFmtId="0" fontId="2" fillId="224" borderId="244" xfId="1" applyFont="1" applyFill="1" applyBorder="1" applyAlignment="1">
      <alignment vertical="center"/>
    </xf>
    <xf numFmtId="49" fontId="2" fillId="223" borderId="243" xfId="1" applyNumberFormat="1" applyFont="1" applyFill="1" applyBorder="1" applyAlignment="1">
      <alignment horizontal="center" vertical="center"/>
    </xf>
    <xf numFmtId="180" fontId="2" fillId="79" borderId="81" xfId="1" applyNumberFormat="1" applyFont="1" applyFill="1" applyBorder="1" applyAlignment="1">
      <alignment horizontal="right" vertical="center"/>
    </xf>
    <xf numFmtId="180" fontId="2" fillId="79" borderId="81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179" fontId="2" fillId="82" borderId="84" xfId="1" applyNumberFormat="1" applyFont="1" applyFill="1" applyBorder="1" applyAlignment="1">
      <alignment horizontal="right" vertical="center"/>
    </xf>
    <xf numFmtId="179" fontId="2" fillId="82" borderId="84" xfId="1" applyNumberFormat="1" applyFont="1" applyFill="1" applyBorder="1" applyAlignment="1">
      <alignment horizontal="right" vertical="center"/>
    </xf>
    <xf numFmtId="0" fontId="2" fillId="122" borderId="130" xfId="1" applyFont="1" applyFill="1" applyBorder="1" applyAlignment="1">
      <alignment horizontal="left" vertical="center"/>
    </xf>
    <xf numFmtId="49" fontId="2" fillId="223" borderId="243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59" borderId="58" xfId="1" applyFont="1" applyFill="1" applyBorder="1" applyAlignment="1">
      <alignment vertical="center"/>
    </xf>
    <xf numFmtId="0" fontId="2" fillId="225" borderId="245" xfId="1" applyFont="1" applyFill="1" applyBorder="1" applyAlignment="1">
      <alignment horizontal="center" vertical="center"/>
    </xf>
    <xf numFmtId="0" fontId="2" fillId="59" borderId="58" xfId="1" applyFont="1" applyFill="1" applyBorder="1" applyAlignment="1">
      <alignment vertical="center"/>
    </xf>
    <xf numFmtId="0" fontId="2" fillId="63" borderId="62" xfId="1" applyFont="1" applyFill="1" applyBorder="1" applyAlignment="1">
      <alignment horizontal="right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145" borderId="158" xfId="1" applyFont="1" applyFill="1" applyBorder="1" applyAlignment="1">
      <alignment horizontal="center" vertical="center"/>
    </xf>
    <xf numFmtId="0" fontId="2" fillId="145" borderId="158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0" fontId="2" fillId="64" borderId="63" xfId="1" applyFont="1" applyFill="1" applyBorder="1" applyAlignment="1">
      <alignment horizontal="center" vertical="center"/>
    </xf>
    <xf numFmtId="0" fontId="2" fillId="146" borderId="159" xfId="1" applyFont="1" applyFill="1" applyBorder="1" applyAlignment="1">
      <alignment horizontal="center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226" borderId="246" xfId="1" applyFont="1" applyFill="1" applyBorder="1" applyAlignment="1">
      <alignment vertical="center" wrapText="1"/>
    </xf>
    <xf numFmtId="0" fontId="2" fillId="90" borderId="9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85" borderId="87" xfId="1" applyFont="1" applyFill="1" applyBorder="1" applyAlignment="1">
      <alignment vertical="center"/>
    </xf>
    <xf numFmtId="0" fontId="2" fillId="90" borderId="92" xfId="1" applyFont="1" applyFill="1" applyBorder="1" applyAlignment="1">
      <alignment horizontal="center" vertical="center"/>
    </xf>
    <xf numFmtId="179" fontId="2" fillId="137" borderId="150" xfId="1" applyNumberFormat="1" applyFont="1" applyFill="1" applyBorder="1" applyAlignment="1">
      <alignment horizontal="center" vertical="center"/>
    </xf>
    <xf numFmtId="179" fontId="2" fillId="137" borderId="150" xfId="1" applyNumberFormat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7" fontId="2" fillId="220" borderId="240" xfId="1" applyNumberFormat="1" applyFont="1" applyFill="1" applyBorder="1" applyAlignment="1">
      <alignment horizontal="right" vertical="center"/>
    </xf>
    <xf numFmtId="177" fontId="2" fillId="227" borderId="247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228" borderId="248" xfId="1" applyFont="1" applyFill="1" applyBorder="1" applyAlignment="1">
      <alignment vertical="center" wrapText="1"/>
    </xf>
    <xf numFmtId="0" fontId="2" fillId="208" borderId="226" xfId="1" applyFont="1" applyFill="1" applyBorder="1" applyAlignment="1">
      <alignment horizontal="center" vertical="center"/>
    </xf>
    <xf numFmtId="0" fontId="2" fillId="208" borderId="226" xfId="1" applyFont="1" applyFill="1" applyBorder="1" applyAlignment="1">
      <alignment horizontal="center" vertical="center"/>
    </xf>
    <xf numFmtId="0" fontId="2" fillId="208" borderId="226" xfId="1" applyFont="1" applyFill="1" applyBorder="1" applyAlignment="1">
      <alignment horizontal="center" vertical="center"/>
    </xf>
    <xf numFmtId="0" fontId="2" fillId="91" borderId="93" xfId="1" applyFont="1" applyFill="1" applyBorder="1" applyAlignment="1">
      <alignment vertical="center"/>
    </xf>
    <xf numFmtId="0" fontId="2" fillId="208" borderId="226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229" borderId="249" xfId="1" applyFont="1" applyFill="1" applyBorder="1" applyAlignment="1">
      <alignment vertical="center" wrapText="1"/>
    </xf>
    <xf numFmtId="0" fontId="2" fillId="64" borderId="63" xfId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70" borderId="72" xfId="1" applyFont="1" applyFill="1" applyBorder="1" applyAlignment="1">
      <alignment horizontal="left" vertical="center"/>
    </xf>
    <xf numFmtId="0" fontId="2" fillId="64" borderId="63" xfId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226" borderId="246" xfId="1" applyFont="1" applyFill="1" applyBorder="1" applyAlignment="1">
      <alignment vertical="center" wrapText="1"/>
    </xf>
    <xf numFmtId="0" fontId="2" fillId="90" borderId="92" xfId="1" applyFont="1" applyFill="1" applyBorder="1" applyAlignment="1">
      <alignment horizontal="center" vertical="center"/>
    </xf>
    <xf numFmtId="179" fontId="2" fillId="89" borderId="91" xfId="1" applyNumberFormat="1" applyFont="1" applyFill="1" applyBorder="1" applyAlignment="1">
      <alignment horizontal="right" vertical="center"/>
    </xf>
    <xf numFmtId="179" fontId="2" fillId="89" borderId="91" xfId="1" applyNumberFormat="1" applyFont="1" applyFill="1" applyBorder="1" applyAlignment="1">
      <alignment horizontal="right" vertical="center"/>
    </xf>
    <xf numFmtId="0" fontId="2" fillId="230" borderId="250" xfId="1" applyFont="1" applyFill="1" applyBorder="1" applyAlignment="1">
      <alignment horizontal="left" vertical="center"/>
    </xf>
    <xf numFmtId="0" fontId="2" fillId="90" borderId="92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75" borderId="77" xfId="1" applyFont="1" applyFill="1" applyBorder="1" applyAlignment="1">
      <alignment horizontal="center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231" borderId="251" xfId="1" applyFont="1" applyFill="1" applyBorder="1" applyAlignment="1">
      <alignment vertical="center" wrapText="1"/>
    </xf>
    <xf numFmtId="0" fontId="2" fillId="114" borderId="122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5" borderId="235" xfId="1" applyNumberFormat="1" applyFont="1" applyFill="1" applyBorder="1" applyAlignment="1">
      <alignment horizontal="right" vertical="center"/>
    </xf>
    <xf numFmtId="0" fontId="2" fillId="96" borderId="102" xfId="1" applyFont="1" applyFill="1" applyBorder="1" applyAlignment="1">
      <alignment vertical="center"/>
    </xf>
    <xf numFmtId="0" fontId="2" fillId="114" borderId="122" xfId="1" applyFont="1" applyFill="1" applyBorder="1" applyAlignment="1">
      <alignment horizontal="center" vertical="center"/>
    </xf>
    <xf numFmtId="179" fontId="2" fillId="76" borderId="78" xfId="1" applyNumberFormat="1" applyFont="1" applyFill="1" applyBorder="1" applyAlignment="1">
      <alignment horizontal="right" vertical="center"/>
    </xf>
    <xf numFmtId="179" fontId="2" fillId="76" borderId="78" xfId="1" applyNumberFormat="1" applyFont="1" applyFill="1" applyBorder="1" applyAlignment="1">
      <alignment horizontal="right" vertical="center"/>
    </xf>
    <xf numFmtId="0" fontId="2" fillId="228" borderId="248" xfId="1" applyFont="1" applyFill="1" applyBorder="1" applyAlignment="1">
      <alignment vertical="center" wrapText="1"/>
    </xf>
    <xf numFmtId="0" fontId="2" fillId="208" borderId="226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91" borderId="93" xfId="1" applyFont="1" applyFill="1" applyBorder="1" applyAlignment="1">
      <alignment vertical="center"/>
    </xf>
    <xf numFmtId="0" fontId="2" fillId="208" borderId="226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226" borderId="246" xfId="1" applyFont="1" applyFill="1" applyBorder="1" applyAlignment="1">
      <alignment vertical="center" wrapText="1"/>
    </xf>
    <xf numFmtId="0" fontId="2" fillId="90" borderId="92" xfId="1" applyFont="1" applyFill="1" applyBorder="1" applyAlignment="1">
      <alignment horizontal="center" vertical="center"/>
    </xf>
    <xf numFmtId="177" fontId="2" fillId="220" borderId="240" xfId="1" applyNumberFormat="1" applyFont="1" applyFill="1" applyBorder="1" applyAlignment="1">
      <alignment horizontal="right" vertical="center"/>
    </xf>
    <xf numFmtId="177" fontId="2" fillId="220" borderId="240" xfId="1" applyNumberFormat="1" applyFont="1" applyFill="1" applyBorder="1" applyAlignment="1">
      <alignment horizontal="right" vertical="center"/>
    </xf>
    <xf numFmtId="0" fontId="2" fillId="71" borderId="73" xfId="1" applyFont="1" applyFill="1" applyBorder="1" applyAlignment="1">
      <alignment vertical="center"/>
    </xf>
    <xf numFmtId="0" fontId="2" fillId="64" borderId="63" xfId="1" applyFont="1" applyFill="1" applyBorder="1" applyAlignment="1">
      <alignment horizontal="center" vertical="center"/>
    </xf>
    <xf numFmtId="177" fontId="2" fillId="214" borderId="234" xfId="1" applyNumberFormat="1" applyFont="1" applyFill="1" applyBorder="1" applyAlignment="1">
      <alignment horizontal="right" vertical="center"/>
    </xf>
    <xf numFmtId="177" fontId="2" fillId="214" borderId="234" xfId="1" applyNumberFormat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right" vertical="center"/>
    </xf>
    <xf numFmtId="0" fontId="2" fillId="18" borderId="17" xfId="1" applyFont="1" applyFill="1" applyBorder="1" applyAlignment="1">
      <alignment vertical="center"/>
    </xf>
    <xf numFmtId="0" fontId="7" fillId="27" borderId="26" xfId="1" applyFont="1" applyFill="1" applyBorder="1" applyAlignment="1">
      <alignment vertical="center"/>
    </xf>
    <xf numFmtId="0" fontId="2" fillId="10" borderId="9" xfId="1" applyFont="1" applyFill="1" applyBorder="1" applyAlignment="1">
      <alignment horizontal="center" vertical="center"/>
    </xf>
    <xf numFmtId="0" fontId="7" fillId="16" borderId="15" xfId="1" applyFont="1" applyFill="1" applyBorder="1" applyAlignment="1">
      <alignment horizontal="center" vertical="center"/>
    </xf>
    <xf numFmtId="49" fontId="2" fillId="14" borderId="13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49" fontId="2" fillId="9" borderId="8" xfId="1" applyNumberFormat="1" applyFont="1" applyFill="1" applyBorder="1" applyAlignment="1">
      <alignment vertical="center"/>
    </xf>
    <xf numFmtId="0" fontId="2" fillId="24" borderId="23" xfId="1" applyFont="1" applyFill="1" applyBorder="1" applyAlignment="1">
      <alignment horizontal="center" vertical="center"/>
    </xf>
    <xf numFmtId="0" fontId="2" fillId="26" borderId="25" xfId="1" applyFont="1" applyFill="1" applyBorder="1" applyAlignment="1">
      <alignment horizontal="center" vertical="center"/>
    </xf>
    <xf numFmtId="14" fontId="2" fillId="48" borderId="47" xfId="1" applyNumberFormat="1" applyFont="1" applyFill="1" applyBorder="1" applyAlignment="1">
      <alignment horizontal="left"/>
    </xf>
    <xf numFmtId="0" fontId="2" fillId="44" borderId="43" xfId="1" applyFont="1" applyFill="1" applyBorder="1" applyAlignment="1">
      <alignment horizontal="left"/>
    </xf>
    <xf numFmtId="49" fontId="2" fillId="46" borderId="45" xfId="1" applyNumberFormat="1" applyFont="1" applyFill="1" applyBorder="1" applyAlignment="1">
      <alignment horizontal="left"/>
    </xf>
    <xf numFmtId="0" fontId="2" fillId="47" borderId="46" xfId="1" applyFont="1" applyFill="1" applyBorder="1" applyAlignment="1">
      <alignment horizontal="left"/>
    </xf>
    <xf numFmtId="49" fontId="2" fillId="43" borderId="42" xfId="1" applyNumberFormat="1" applyFont="1" applyFill="1" applyBorder="1" applyAlignment="1">
      <alignment horizontal="left"/>
    </xf>
    <xf numFmtId="0" fontId="2" fillId="54" borderId="53" xfId="1" applyFont="1" applyFill="1" applyBorder="1" applyAlignment="1">
      <alignment vertical="center"/>
    </xf>
    <xf numFmtId="0" fontId="4" fillId="51" borderId="50" xfId="1" applyFont="1" applyFill="1" applyBorder="1" applyAlignment="1">
      <alignment horizontal="center" vertical="center"/>
    </xf>
    <xf numFmtId="0" fontId="7" fillId="17" borderId="16" xfId="1" applyFont="1" applyFill="1" applyBorder="1"/>
    <xf numFmtId="0" fontId="2" fillId="3" borderId="2" xfId="1" applyFont="1" applyFill="1" applyBorder="1" applyAlignment="1">
      <alignment horizontal="right" vertical="center"/>
    </xf>
    <xf numFmtId="0" fontId="2" fillId="75" borderId="77" xfId="1" applyFont="1" applyFill="1" applyBorder="1" applyAlignment="1">
      <alignment horizontal="center" vertical="center"/>
    </xf>
    <xf numFmtId="0" fontId="2" fillId="58" borderId="57" xfId="1" applyFont="1" applyFill="1" applyBorder="1" applyAlignment="1">
      <alignment horizontal="right"/>
    </xf>
    <xf numFmtId="0" fontId="7" fillId="118" borderId="126" xfId="1" applyFont="1" applyFill="1" applyBorder="1"/>
    <xf numFmtId="0" fontId="2" fillId="117" borderId="125" xfId="1" applyFont="1" applyFill="1" applyBorder="1" applyAlignment="1">
      <alignment horizontal="center" vertical="center"/>
    </xf>
    <xf numFmtId="49" fontId="2" fillId="142" borderId="155" xfId="1" applyNumberFormat="1" applyFont="1" applyFill="1" applyBorder="1" applyAlignment="1">
      <alignment horizontal="center" vertical="center"/>
    </xf>
    <xf numFmtId="0" fontId="2" fillId="146" borderId="159" xfId="1" applyFont="1" applyFill="1" applyBorder="1" applyAlignment="1">
      <alignment horizontal="center" vertical="center"/>
    </xf>
    <xf numFmtId="49" fontId="2" fillId="154" borderId="169" xfId="1" applyNumberFormat="1" applyFont="1" applyFill="1" applyBorder="1" applyAlignment="1">
      <alignment horizontal="center" vertical="center"/>
    </xf>
    <xf numFmtId="0" fontId="2" fillId="144" borderId="157" xfId="1" applyFont="1" applyFill="1" applyBorder="1" applyAlignment="1">
      <alignment horizontal="center" vertical="center"/>
    </xf>
    <xf numFmtId="0" fontId="2" fillId="145" borderId="158" xfId="1" applyFont="1" applyFill="1" applyBorder="1" applyAlignment="1">
      <alignment horizontal="center" vertical="center"/>
    </xf>
    <xf numFmtId="0" fontId="2" fillId="143" borderId="156" xfId="1" applyFont="1" applyFill="1" applyBorder="1" applyAlignment="1">
      <alignment horizontal="center" vertical="center"/>
    </xf>
    <xf numFmtId="0" fontId="4" fillId="158" borderId="173" xfId="1" applyFont="1" applyFill="1" applyBorder="1" applyAlignment="1">
      <alignment horizontal="left" vertical="center"/>
    </xf>
    <xf numFmtId="0" fontId="2" fillId="64" borderId="63" xfId="1" applyFont="1" applyFill="1" applyBorder="1" applyAlignment="1">
      <alignment horizontal="center" vertical="center"/>
    </xf>
    <xf numFmtId="0" fontId="4" fillId="195" borderId="211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/>
    </xf>
    <xf numFmtId="0" fontId="26" fillId="54" borderId="53" xfId="1" applyFont="1" applyFill="1" applyBorder="1" applyAlignment="1">
      <alignment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00FFFF"/>
      <rgbColor rgb="00808080"/>
      <rgbColor rgb="FFFFFFFF"/>
      <rgbColor rgb="0080FF00"/>
      <rgbColor rgb="0080FFFF"/>
      <rgbColor rgb="00F0F0F0"/>
      <rgbColor rgb="00A0A0A0"/>
      <rgbColor rgb="0099A8AC"/>
      <rgbColor rgb="00D8E9E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showGridLines="0" showZeros="0" zoomScaleNormal="100" zoomScalePageLayoutView="60" workbookViewId="0">
      <selection activeCell="L16" sqref="L16"/>
    </sheetView>
  </sheetViews>
  <sheetFormatPr defaultColWidth="8" defaultRowHeight="14.25"/>
  <cols>
    <col min="1" max="1" width="6.125" style="1"/>
    <col min="2" max="2" width="24.875" style="1"/>
    <col min="3" max="3" width="19" style="1"/>
    <col min="4" max="4" width="2.25" style="1"/>
    <col min="5" max="8" width="0" style="1" hidden="1"/>
    <col min="9" max="9" width="27" style="1"/>
    <col min="10" max="10" width="6.375" style="1"/>
    <col min="11" max="11" width="4" style="1"/>
    <col min="12" max="12" width="4.25" style="1"/>
    <col min="13" max="13" width="4.125" style="1"/>
    <col min="14" max="14" width="4.5" style="1"/>
    <col min="15" max="15" width="3.5" style="1"/>
    <col min="16" max="16" width="4.125" style="1"/>
    <col min="17" max="17" width="20.625" style="1"/>
    <col min="18" max="18" width="2.25" style="1"/>
  </cols>
  <sheetData>
    <row r="1" spans="1:18" ht="24.75" customHeight="1">
      <c r="A1" s="8" t="s">
        <v>0</v>
      </c>
      <c r="B1" s="9"/>
      <c r="C1" s="10"/>
      <c r="D1" s="11"/>
      <c r="E1" s="12"/>
      <c r="F1" s="13"/>
      <c r="G1" s="14"/>
      <c r="H1" s="15"/>
      <c r="I1" s="16"/>
      <c r="J1" s="17"/>
      <c r="K1" s="18"/>
      <c r="L1" s="19"/>
      <c r="M1" s="20"/>
      <c r="N1" s="21"/>
      <c r="O1" s="22"/>
      <c r="P1" s="23"/>
      <c r="Q1" s="24"/>
      <c r="R1" s="25"/>
    </row>
    <row r="2" spans="1:18" ht="42.75" customHeight="1">
      <c r="A2" s="1563" t="s">
        <v>1</v>
      </c>
      <c r="B2" s="1563"/>
      <c r="C2" s="1563"/>
      <c r="D2" s="1563"/>
      <c r="E2" s="1563"/>
      <c r="F2" s="1563"/>
      <c r="G2" s="1563"/>
      <c r="H2" s="1563"/>
      <c r="I2" s="1563"/>
      <c r="J2" s="1563"/>
      <c r="K2" s="1563"/>
      <c r="L2" s="1563"/>
      <c r="M2" s="1563"/>
      <c r="N2" s="1563"/>
      <c r="O2" s="1562"/>
      <c r="P2" s="1562"/>
      <c r="Q2" s="1562"/>
      <c r="R2" s="26"/>
    </row>
    <row r="3" spans="1:18" ht="43.5" customHeight="1">
      <c r="A3" s="1564"/>
      <c r="B3" s="1564"/>
      <c r="C3" s="1564"/>
      <c r="D3" s="1564"/>
      <c r="E3" s="1564"/>
      <c r="F3" s="1564"/>
      <c r="G3" s="1564"/>
      <c r="H3" s="1564"/>
      <c r="I3" s="1564"/>
      <c r="J3" s="1564"/>
      <c r="K3" s="1564"/>
      <c r="L3" s="1564"/>
      <c r="M3" s="1564"/>
      <c r="N3" s="1564"/>
      <c r="O3" s="27"/>
      <c r="P3" s="28"/>
      <c r="Q3" s="29"/>
      <c r="R3" s="30"/>
    </row>
    <row r="4" spans="1:18" ht="24.75" customHeight="1">
      <c r="A4" s="31"/>
      <c r="B4" s="32" t="s">
        <v>2</v>
      </c>
      <c r="C4" s="33"/>
      <c r="D4" s="34"/>
      <c r="E4" s="35"/>
      <c r="F4" s="36"/>
      <c r="G4" s="37"/>
      <c r="H4" s="38"/>
      <c r="I4" s="39" t="s">
        <v>3</v>
      </c>
      <c r="J4" s="40">
        <v>0</v>
      </c>
      <c r="K4" s="41" t="s">
        <v>4</v>
      </c>
      <c r="L4" s="42">
        <v>0</v>
      </c>
      <c r="M4" s="43" t="s">
        <v>5</v>
      </c>
      <c r="N4" s="44">
        <v>0</v>
      </c>
      <c r="O4" s="45" t="s">
        <v>6</v>
      </c>
      <c r="P4" s="46"/>
      <c r="Q4" s="47"/>
      <c r="R4" s="48"/>
    </row>
    <row r="5" spans="1:18" ht="24.75" customHeight="1">
      <c r="A5" s="49" t="s">
        <v>7</v>
      </c>
      <c r="B5" s="50" t="s">
        <v>8</v>
      </c>
      <c r="C5" s="51"/>
      <c r="D5" s="52"/>
      <c r="E5" s="53"/>
      <c r="F5" s="54"/>
      <c r="G5" s="55"/>
      <c r="H5" s="56"/>
      <c r="I5" s="57"/>
      <c r="J5" s="58"/>
      <c r="K5" s="59"/>
      <c r="L5" s="60"/>
      <c r="M5" s="61"/>
      <c r="N5" s="62"/>
      <c r="O5" s="63"/>
      <c r="P5" s="64"/>
      <c r="Q5" s="65"/>
      <c r="R5" s="66"/>
    </row>
    <row r="6" spans="1:18" ht="24.75" customHeight="1">
      <c r="A6" s="67"/>
      <c r="B6" s="68" t="s">
        <v>9</v>
      </c>
      <c r="C6" s="69"/>
      <c r="D6" s="70"/>
      <c r="E6" s="71"/>
      <c r="F6" s="72"/>
      <c r="G6" s="73"/>
      <c r="H6" s="74"/>
      <c r="I6" s="75"/>
      <c r="J6" s="76"/>
      <c r="K6" s="77"/>
      <c r="L6" s="78"/>
      <c r="M6" s="79"/>
      <c r="N6" s="80"/>
      <c r="O6" s="81"/>
      <c r="P6" s="82"/>
      <c r="Q6" s="83"/>
      <c r="R6" s="84"/>
    </row>
    <row r="7" spans="1:18" ht="24.75" customHeight="1">
      <c r="A7" s="85"/>
      <c r="B7" s="86" t="s">
        <v>10</v>
      </c>
      <c r="C7" s="87"/>
      <c r="D7" s="88"/>
      <c r="E7" s="89"/>
      <c r="F7" s="90"/>
      <c r="G7" s="91"/>
      <c r="H7" s="92"/>
      <c r="I7" s="93" t="s">
        <v>11</v>
      </c>
      <c r="J7" s="94">
        <v>0</v>
      </c>
      <c r="K7" s="95" t="s">
        <v>4</v>
      </c>
      <c r="L7" s="96">
        <v>0</v>
      </c>
      <c r="M7" s="97" t="s">
        <v>5</v>
      </c>
      <c r="N7" s="98">
        <v>0</v>
      </c>
      <c r="O7" s="99" t="s">
        <v>6</v>
      </c>
      <c r="P7" s="100"/>
      <c r="Q7" s="101"/>
      <c r="R7" s="102"/>
    </row>
    <row r="8" spans="1:18" ht="24.75" customHeight="1">
      <c r="A8" s="103" t="s">
        <v>12</v>
      </c>
      <c r="B8" s="104" t="s">
        <v>13</v>
      </c>
      <c r="C8" s="105"/>
      <c r="D8" s="106"/>
      <c r="E8" s="107"/>
      <c r="F8" s="108"/>
      <c r="G8" s="109"/>
      <c r="H8" s="110"/>
      <c r="I8" s="111"/>
      <c r="J8" s="112"/>
      <c r="K8" s="113"/>
      <c r="L8" s="114"/>
      <c r="M8" s="115"/>
      <c r="N8" s="116"/>
      <c r="O8" s="117"/>
      <c r="P8" s="118"/>
      <c r="Q8" s="119"/>
      <c r="R8" s="120"/>
    </row>
    <row r="9" spans="1:18" ht="24.75" customHeight="1">
      <c r="A9" s="121"/>
      <c r="B9" s="122"/>
      <c r="C9" s="123"/>
      <c r="D9" s="124"/>
      <c r="E9" s="125"/>
      <c r="F9" s="126"/>
      <c r="G9" s="127"/>
      <c r="H9" s="128"/>
      <c r="I9" s="129"/>
      <c r="J9" s="130"/>
      <c r="K9" s="131"/>
      <c r="L9" s="132"/>
      <c r="M9" s="133"/>
      <c r="N9" s="134"/>
      <c r="O9" s="135"/>
      <c r="P9" s="136"/>
      <c r="Q9" s="137"/>
      <c r="R9" s="138"/>
    </row>
    <row r="10" spans="1:18" ht="32.25" customHeight="1">
      <c r="A10" s="139"/>
      <c r="B10" s="140" t="s">
        <v>14</v>
      </c>
      <c r="C10" s="141"/>
      <c r="D10" s="142"/>
      <c r="E10" s="143"/>
      <c r="F10" s="144"/>
      <c r="G10" s="145"/>
      <c r="H10" s="146"/>
      <c r="I10" s="147" t="s">
        <v>15</v>
      </c>
      <c r="J10" s="1565"/>
      <c r="K10" s="1566"/>
      <c r="L10" s="1566"/>
      <c r="M10" s="1559" t="s">
        <v>16</v>
      </c>
      <c r="N10" s="1559"/>
      <c r="O10" s="1562"/>
      <c r="P10" s="1562"/>
      <c r="Q10" s="148"/>
      <c r="R10" s="149"/>
    </row>
    <row r="11" spans="1:18" ht="32.25" customHeight="1">
      <c r="A11" s="150"/>
      <c r="B11" s="151" t="s">
        <v>17</v>
      </c>
      <c r="C11" s="152"/>
      <c r="D11" s="153"/>
      <c r="E11" s="154"/>
      <c r="F11" s="155"/>
      <c r="G11" s="156"/>
      <c r="H11" s="157"/>
      <c r="I11" s="158" t="s">
        <v>15</v>
      </c>
      <c r="J11" s="1561"/>
      <c r="K11" s="1567"/>
      <c r="L11" s="1567"/>
      <c r="M11" s="1559" t="s">
        <v>16</v>
      </c>
      <c r="N11" s="1559"/>
      <c r="O11" s="1562"/>
      <c r="P11" s="1562"/>
      <c r="Q11" s="159"/>
      <c r="R11" s="160"/>
    </row>
    <row r="12" spans="1:18" ht="32.25" customHeight="1">
      <c r="A12" s="161"/>
      <c r="B12" s="162" t="s">
        <v>18</v>
      </c>
      <c r="C12" s="163"/>
      <c r="D12" s="164"/>
      <c r="E12" s="165"/>
      <c r="F12" s="166"/>
      <c r="G12" s="167"/>
      <c r="H12" s="168"/>
      <c r="I12" s="169" t="s">
        <v>15</v>
      </c>
      <c r="J12" s="1557"/>
      <c r="K12" s="1558"/>
      <c r="L12" s="1558"/>
      <c r="M12" s="1559" t="s">
        <v>16</v>
      </c>
      <c r="N12" s="1560"/>
      <c r="O12" s="1560"/>
      <c r="P12" s="1560"/>
      <c r="Q12" s="170"/>
      <c r="R12" s="171"/>
    </row>
    <row r="13" spans="1:18" ht="32.25" customHeight="1">
      <c r="A13" s="172"/>
      <c r="B13" s="173" t="s">
        <v>19</v>
      </c>
      <c r="C13" s="174"/>
      <c r="D13" s="175"/>
      <c r="E13" s="176"/>
      <c r="F13" s="177"/>
      <c r="G13" s="178"/>
      <c r="H13" s="179"/>
      <c r="I13" s="180" t="s">
        <v>20</v>
      </c>
      <c r="J13" s="1561"/>
      <c r="K13" s="1561"/>
      <c r="L13" s="1561"/>
      <c r="M13" s="1559" t="s">
        <v>16</v>
      </c>
      <c r="N13" s="1562"/>
      <c r="O13" s="1562"/>
      <c r="P13" s="1562"/>
      <c r="Q13" s="181"/>
      <c r="R13" s="182"/>
    </row>
    <row r="14" spans="1:18" ht="14.25" hidden="1" customHeight="1">
      <c r="A14" s="183"/>
      <c r="B14" s="184"/>
      <c r="C14" s="185"/>
      <c r="D14" s="186"/>
      <c r="E14" s="187"/>
      <c r="F14" s="188"/>
      <c r="G14" s="189"/>
      <c r="H14" s="190"/>
      <c r="I14" s="191"/>
      <c r="J14" s="192"/>
      <c r="K14" s="193"/>
      <c r="L14" s="194"/>
      <c r="M14" s="195"/>
      <c r="N14" s="196"/>
      <c r="O14" s="197"/>
      <c r="P14" s="198"/>
      <c r="Q14" s="199"/>
      <c r="R14" s="200"/>
    </row>
    <row r="15" spans="1:18" ht="15" customHeight="1">
      <c r="A15" s="201"/>
      <c r="B15" s="202"/>
      <c r="C15" s="203"/>
      <c r="D15" s="204"/>
      <c r="E15" s="205"/>
      <c r="F15" s="206"/>
      <c r="G15" s="207"/>
      <c r="H15" s="208"/>
      <c r="I15" s="209"/>
      <c r="J15" s="210"/>
      <c r="K15" s="211"/>
      <c r="L15" s="212"/>
      <c r="M15" s="213"/>
      <c r="N15" s="214"/>
      <c r="O15" s="215"/>
      <c r="P15" s="216"/>
      <c r="Q15" s="217"/>
      <c r="R15" s="218"/>
    </row>
  </sheetData>
  <mergeCells count="10">
    <mergeCell ref="J12:L12"/>
    <mergeCell ref="M12:P12"/>
    <mergeCell ref="J13:L13"/>
    <mergeCell ref="M13:P13"/>
    <mergeCell ref="A2:Q2"/>
    <mergeCell ref="A3:N3"/>
    <mergeCell ref="J10:L10"/>
    <mergeCell ref="M10:P10"/>
    <mergeCell ref="J11:L11"/>
    <mergeCell ref="M11:P11"/>
  </mergeCells>
  <phoneticPr fontId="24" type="noConversion"/>
  <printOptions horizontalCentered="1"/>
  <pageMargins left="0.39370078740157499" right="0.39370078740157499" top="1.1811023622047201" bottom="0.78740157480314998" header="0.51180999999999999" footer="0.51180999999999999"/>
  <pageSetup paperSize="9" scale="70" pageOrder="overThenDown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showGridLines="0" showZeros="0" zoomScaleNormal="100" zoomScalePageLayoutView="60" workbookViewId="0"/>
  </sheetViews>
  <sheetFormatPr defaultColWidth="8" defaultRowHeight="14.25"/>
  <cols>
    <col min="1" max="1" width="22.25" style="1"/>
    <col min="2" max="3" width="26.125" style="1"/>
    <col min="4" max="4" width="22.25" style="1"/>
    <col min="5" max="6" width="26.125" style="1"/>
  </cols>
  <sheetData>
    <row r="1" spans="1:6" ht="35.25" customHeight="1">
      <c r="A1" s="1563" t="s">
        <v>185</v>
      </c>
      <c r="B1" s="1563"/>
      <c r="C1" s="1563"/>
      <c r="D1" s="1563"/>
      <c r="E1" s="1563"/>
      <c r="F1" s="1563"/>
    </row>
    <row r="2" spans="1:6" ht="15" customHeight="1">
      <c r="A2" s="950"/>
      <c r="B2" s="951"/>
      <c r="C2" s="952"/>
      <c r="D2" s="953"/>
      <c r="E2" s="1576" t="s">
        <v>41</v>
      </c>
      <c r="F2" s="1576"/>
    </row>
    <row r="3" spans="1:6" ht="15" customHeight="1">
      <c r="A3" s="954"/>
      <c r="B3" s="955"/>
      <c r="C3" s="956"/>
      <c r="D3" s="957"/>
      <c r="E3" s="958"/>
      <c r="F3" s="959" t="s">
        <v>51</v>
      </c>
    </row>
    <row r="4" spans="1:6" ht="37.5" customHeight="1">
      <c r="A4" s="960" t="s">
        <v>52</v>
      </c>
      <c r="B4" s="961" t="s">
        <v>80</v>
      </c>
      <c r="C4" s="962" t="s">
        <v>81</v>
      </c>
      <c r="D4" s="963" t="s">
        <v>52</v>
      </c>
      <c r="E4" s="964" t="s">
        <v>80</v>
      </c>
      <c r="F4" s="965" t="s">
        <v>81</v>
      </c>
    </row>
    <row r="5" spans="1:6" ht="22.5" customHeight="1">
      <c r="A5" s="966" t="s">
        <v>186</v>
      </c>
      <c r="B5" s="967">
        <v>0</v>
      </c>
      <c r="C5" s="968">
        <v>0</v>
      </c>
      <c r="D5" s="969" t="s">
        <v>187</v>
      </c>
      <c r="E5" s="970">
        <v>0</v>
      </c>
      <c r="F5" s="971">
        <v>0</v>
      </c>
    </row>
    <row r="6" spans="1:6" ht="22.5" customHeight="1">
      <c r="A6" s="972" t="s">
        <v>84</v>
      </c>
      <c r="B6" s="973">
        <v>0</v>
      </c>
      <c r="C6" s="974">
        <v>0</v>
      </c>
      <c r="D6" s="975" t="s">
        <v>188</v>
      </c>
      <c r="E6" s="976">
        <v>0</v>
      </c>
      <c r="F6" s="977">
        <v>0</v>
      </c>
    </row>
    <row r="7" spans="1:6" ht="22.5" customHeight="1">
      <c r="A7" s="978" t="s">
        <v>86</v>
      </c>
      <c r="B7" s="979">
        <v>0</v>
      </c>
      <c r="C7" s="980">
        <v>0</v>
      </c>
      <c r="D7" s="981" t="s">
        <v>189</v>
      </c>
      <c r="E7" s="982">
        <v>0</v>
      </c>
      <c r="F7" s="983">
        <v>0</v>
      </c>
    </row>
    <row r="8" spans="1:6" ht="22.5" customHeight="1">
      <c r="A8" s="984"/>
      <c r="B8" s="985"/>
      <c r="C8" s="986"/>
      <c r="D8" s="987" t="s">
        <v>190</v>
      </c>
      <c r="E8" s="988">
        <v>0</v>
      </c>
      <c r="F8" s="989">
        <v>0</v>
      </c>
    </row>
    <row r="9" spans="1:6" ht="22.5" customHeight="1">
      <c r="A9" s="990" t="s">
        <v>155</v>
      </c>
      <c r="B9" s="991">
        <v>0</v>
      </c>
      <c r="C9" s="992">
        <v>0</v>
      </c>
      <c r="D9" s="993" t="s">
        <v>92</v>
      </c>
      <c r="E9" s="994">
        <v>0</v>
      </c>
      <c r="F9" s="995">
        <v>0</v>
      </c>
    </row>
    <row r="10" spans="1:6" ht="22.5" customHeight="1">
      <c r="A10" s="996" t="s">
        <v>93</v>
      </c>
      <c r="B10" s="997">
        <v>0</v>
      </c>
      <c r="C10" s="998">
        <v>0</v>
      </c>
      <c r="D10" s="999"/>
      <c r="E10" s="1000"/>
      <c r="F10" s="1001"/>
    </row>
    <row r="11" spans="1:6" ht="22.5" customHeight="1">
      <c r="A11" s="1002" t="s">
        <v>179</v>
      </c>
      <c r="B11" s="304">
        <f>B5+B6+B7+B9</f>
        <v>0</v>
      </c>
      <c r="C11" s="304">
        <f>C5+C6+C7+C9</f>
        <v>0</v>
      </c>
      <c r="D11" s="1003" t="s">
        <v>191</v>
      </c>
      <c r="E11" s="304">
        <f>E5+E7+E8+E9</f>
        <v>0</v>
      </c>
      <c r="F11" s="304">
        <f>F5+F7+F8+F9</f>
        <v>0</v>
      </c>
    </row>
    <row r="12" spans="1:6" ht="22.5" customHeight="1">
      <c r="A12" s="1004" t="s">
        <v>180</v>
      </c>
      <c r="B12" s="1005">
        <v>0</v>
      </c>
      <c r="C12" s="1006">
        <v>0</v>
      </c>
      <c r="D12" s="1007" t="s">
        <v>192</v>
      </c>
      <c r="E12" s="1008">
        <v>0</v>
      </c>
      <c r="F12" s="1009">
        <v>0</v>
      </c>
    </row>
    <row r="13" spans="1:6" ht="22.5" customHeight="1">
      <c r="A13" s="1010" t="s">
        <v>181</v>
      </c>
      <c r="B13" s="1011">
        <v>0</v>
      </c>
      <c r="C13" s="1012">
        <v>0</v>
      </c>
      <c r="D13" s="1013" t="s">
        <v>193</v>
      </c>
      <c r="E13" s="1014">
        <v>0</v>
      </c>
      <c r="F13" s="1015">
        <v>0</v>
      </c>
    </row>
    <row r="14" spans="1:6" ht="22.5" customHeight="1">
      <c r="A14" s="1016" t="s">
        <v>182</v>
      </c>
      <c r="B14" s="303">
        <f>B11+B12+B13</f>
        <v>0</v>
      </c>
      <c r="C14" s="303">
        <f>C11+C12+C13</f>
        <v>0</v>
      </c>
      <c r="D14" s="1017" t="s">
        <v>194</v>
      </c>
      <c r="E14" s="303">
        <f>E11+E12+E13</f>
        <v>0</v>
      </c>
      <c r="F14" s="303">
        <f>F11+F12+F13</f>
        <v>0</v>
      </c>
    </row>
    <row r="15" spans="1:6" ht="22.5" customHeight="1">
      <c r="A15" s="1018"/>
      <c r="B15" s="1019"/>
      <c r="C15" s="1020"/>
      <c r="D15" s="1021" t="s">
        <v>195</v>
      </c>
      <c r="E15" s="1022">
        <f>B14-E14</f>
        <v>0</v>
      </c>
      <c r="F15" s="1022">
        <f>C14-F14</f>
        <v>0</v>
      </c>
    </row>
    <row r="16" spans="1:6" ht="22.5" customHeight="1">
      <c r="A16" s="1023" t="s">
        <v>183</v>
      </c>
      <c r="B16" s="1024">
        <v>0</v>
      </c>
      <c r="C16" s="303">
        <f>E16</f>
        <v>0</v>
      </c>
      <c r="D16" s="1025" t="s">
        <v>196</v>
      </c>
      <c r="E16" s="1022">
        <f>B16+E15</f>
        <v>0</v>
      </c>
      <c r="F16" s="1022">
        <f>C16+F15</f>
        <v>0</v>
      </c>
    </row>
    <row r="17" spans="1:6" ht="22.5" customHeight="1">
      <c r="A17" s="1026" t="s">
        <v>111</v>
      </c>
      <c r="B17" s="303">
        <f>B14+B16</f>
        <v>0</v>
      </c>
      <c r="C17" s="303">
        <f>C14+C16</f>
        <v>0</v>
      </c>
      <c r="D17" s="1027" t="s">
        <v>111</v>
      </c>
      <c r="E17" s="1022">
        <f>E14+E16</f>
        <v>0</v>
      </c>
      <c r="F17" s="1022">
        <f>F14+F16</f>
        <v>0</v>
      </c>
    </row>
    <row r="18" spans="1:6" ht="15" customHeight="1">
      <c r="A18" s="1028"/>
      <c r="B18" s="1029"/>
      <c r="C18" s="1030"/>
      <c r="D18" s="1031"/>
      <c r="E18" s="1032"/>
      <c r="F18" s="1033" t="s">
        <v>197</v>
      </c>
    </row>
  </sheetData>
  <mergeCells count="2">
    <mergeCell ref="A1:F1"/>
    <mergeCell ref="E2:F2"/>
  </mergeCells>
  <phoneticPr fontId="24" type="noConversion"/>
  <printOptions horizontalCentered="1"/>
  <pageMargins left="0.78740157480314998" right="0.78740157480314998" top="1.1811023622047201" bottom="0.78740157480314998" header="0.51180999999999999" footer="0.51180999999999999"/>
  <pageSetup paperSize="9" scale="85" pageOrder="overThenDown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showGridLines="0" showZeros="0" zoomScaleNormal="100" zoomScalePageLayoutView="60" workbookViewId="0">
      <selection sqref="A1:F1"/>
    </sheetView>
  </sheetViews>
  <sheetFormatPr defaultColWidth="8" defaultRowHeight="14.25"/>
  <cols>
    <col min="1" max="1" width="20.25" style="1"/>
    <col min="2" max="3" width="26.125" style="1"/>
    <col min="4" max="4" width="31.375" style="1"/>
    <col min="5" max="6" width="26.125" style="1"/>
  </cols>
  <sheetData>
    <row r="1" spans="1:6" ht="35.25" customHeight="1">
      <c r="A1" s="1563" t="s">
        <v>198</v>
      </c>
      <c r="B1" s="1563"/>
      <c r="C1" s="1563"/>
      <c r="D1" s="1563"/>
      <c r="E1" s="1563"/>
      <c r="F1" s="1563"/>
    </row>
    <row r="2" spans="1:6" ht="15" customHeight="1">
      <c r="A2" s="1034"/>
      <c r="B2" s="1035"/>
      <c r="C2" s="1036"/>
      <c r="D2" s="1037"/>
      <c r="E2" s="1576" t="s">
        <v>43</v>
      </c>
      <c r="F2" s="1576"/>
    </row>
    <row r="3" spans="1:6" ht="15" customHeight="1">
      <c r="A3" s="1038"/>
      <c r="B3" s="1039"/>
      <c r="C3" s="1040"/>
      <c r="D3" s="1041"/>
      <c r="E3" s="1042"/>
      <c r="F3" s="1043" t="s">
        <v>51</v>
      </c>
    </row>
    <row r="4" spans="1:6" ht="37.5" customHeight="1">
      <c r="A4" s="1044" t="s">
        <v>52</v>
      </c>
      <c r="B4" s="1045" t="s">
        <v>80</v>
      </c>
      <c r="C4" s="1046" t="s">
        <v>81</v>
      </c>
      <c r="D4" s="1047" t="s">
        <v>52</v>
      </c>
      <c r="E4" s="1048" t="s">
        <v>80</v>
      </c>
      <c r="F4" s="1049" t="s">
        <v>81</v>
      </c>
    </row>
    <row r="5" spans="1:6" ht="22.5" customHeight="1">
      <c r="A5" s="1050" t="s">
        <v>199</v>
      </c>
      <c r="B5" s="1051">
        <v>0</v>
      </c>
      <c r="C5" s="1052">
        <v>0</v>
      </c>
      <c r="D5" s="1053" t="s">
        <v>200</v>
      </c>
      <c r="E5" s="1054">
        <v>0</v>
      </c>
      <c r="F5" s="1055">
        <v>0</v>
      </c>
    </row>
    <row r="6" spans="1:6" ht="25.5" customHeight="1">
      <c r="A6" s="1056" t="s">
        <v>84</v>
      </c>
      <c r="B6" s="1057">
        <v>0</v>
      </c>
      <c r="C6" s="1058">
        <v>0</v>
      </c>
      <c r="D6" s="1059" t="s">
        <v>201</v>
      </c>
      <c r="E6" s="1060">
        <v>0</v>
      </c>
      <c r="F6" s="1061">
        <v>0</v>
      </c>
    </row>
    <row r="7" spans="1:6" ht="24" customHeight="1">
      <c r="A7" s="1062" t="s">
        <v>86</v>
      </c>
      <c r="B7" s="1063">
        <v>0</v>
      </c>
      <c r="C7" s="1064">
        <v>0</v>
      </c>
      <c r="D7" s="1065" t="s">
        <v>89</v>
      </c>
      <c r="E7" s="1066">
        <v>0</v>
      </c>
      <c r="F7" s="1067">
        <v>0</v>
      </c>
    </row>
    <row r="8" spans="1:6" ht="22.5" customHeight="1">
      <c r="A8" s="1068"/>
      <c r="B8" s="1069"/>
      <c r="C8" s="1070"/>
      <c r="D8" s="1071" t="s">
        <v>202</v>
      </c>
      <c r="E8" s="1072">
        <v>0</v>
      </c>
      <c r="F8" s="1073">
        <v>0</v>
      </c>
    </row>
    <row r="9" spans="1:6" ht="22.5" customHeight="1">
      <c r="A9" s="1074"/>
      <c r="B9" s="1075"/>
      <c r="C9" s="1076"/>
      <c r="D9" s="1077" t="s">
        <v>203</v>
      </c>
      <c r="E9" s="1078">
        <v>0</v>
      </c>
      <c r="F9" s="1079">
        <v>0</v>
      </c>
    </row>
    <row r="10" spans="1:6" ht="22.5" customHeight="1">
      <c r="A10" s="1080"/>
      <c r="B10" s="1081"/>
      <c r="C10" s="1082"/>
      <c r="D10" s="1083" t="s">
        <v>204</v>
      </c>
      <c r="E10" s="1084">
        <v>0</v>
      </c>
      <c r="F10" s="1085">
        <v>0</v>
      </c>
    </row>
    <row r="11" spans="1:6" ht="22.5" customHeight="1">
      <c r="A11" s="1086"/>
      <c r="B11" s="1087"/>
      <c r="C11" s="1088"/>
      <c r="D11" s="1089" t="s">
        <v>205</v>
      </c>
      <c r="E11" s="1090">
        <v>0</v>
      </c>
      <c r="F11" s="1091">
        <v>0</v>
      </c>
    </row>
    <row r="12" spans="1:6" ht="22.5" customHeight="1">
      <c r="A12" s="1092" t="s">
        <v>155</v>
      </c>
      <c r="B12" s="1093">
        <v>0</v>
      </c>
      <c r="C12" s="1094">
        <v>0</v>
      </c>
      <c r="D12" s="1095" t="s">
        <v>206</v>
      </c>
      <c r="E12" s="1096">
        <v>0</v>
      </c>
      <c r="F12" s="1097">
        <v>0</v>
      </c>
    </row>
    <row r="13" spans="1:6" ht="22.5" customHeight="1">
      <c r="A13" s="1098" t="s">
        <v>93</v>
      </c>
      <c r="B13" s="1099">
        <v>0</v>
      </c>
      <c r="C13" s="1100">
        <v>0</v>
      </c>
      <c r="D13" s="1101"/>
      <c r="E13" s="1102"/>
      <c r="F13" s="1103"/>
    </row>
    <row r="14" spans="1:6" ht="22.5" customHeight="1">
      <c r="A14" s="1104" t="s">
        <v>156</v>
      </c>
      <c r="B14" s="1105">
        <v>0</v>
      </c>
      <c r="C14" s="1106">
        <v>0</v>
      </c>
      <c r="D14" s="1107" t="s">
        <v>207</v>
      </c>
      <c r="E14" s="1108">
        <v>0</v>
      </c>
      <c r="F14" s="1109">
        <v>0</v>
      </c>
    </row>
    <row r="15" spans="1:6" ht="22.5" customHeight="1">
      <c r="A15" s="1110" t="s">
        <v>157</v>
      </c>
      <c r="B15" s="304">
        <f>B5+B6+B7+B12+B14</f>
        <v>0</v>
      </c>
      <c r="C15" s="304">
        <f>C5+C6+C7+C12+C14</f>
        <v>0</v>
      </c>
      <c r="D15" s="1111" t="s">
        <v>208</v>
      </c>
      <c r="E15" s="304">
        <f>E5+E6+E7+E8+E9+E10+E11+E12+E14</f>
        <v>0</v>
      </c>
      <c r="F15" s="304">
        <f>F5+F6+F7+F8+F9+F10+F11+F12+F14</f>
        <v>0</v>
      </c>
    </row>
    <row r="16" spans="1:6" ht="22.5" customHeight="1">
      <c r="A16" s="1112" t="s">
        <v>158</v>
      </c>
      <c r="B16" s="1113">
        <v>0</v>
      </c>
      <c r="C16" s="1114">
        <v>0</v>
      </c>
      <c r="D16" s="1115" t="s">
        <v>209</v>
      </c>
      <c r="E16" s="1116">
        <v>0</v>
      </c>
      <c r="F16" s="1117">
        <v>0</v>
      </c>
    </row>
    <row r="17" spans="1:6" ht="22.5" customHeight="1">
      <c r="A17" s="1118" t="s">
        <v>159</v>
      </c>
      <c r="B17" s="1119">
        <v>0</v>
      </c>
      <c r="C17" s="1120">
        <v>0</v>
      </c>
      <c r="D17" s="1121" t="s">
        <v>210</v>
      </c>
      <c r="E17" s="1122">
        <v>0</v>
      </c>
      <c r="F17" s="1123">
        <v>0</v>
      </c>
    </row>
    <row r="18" spans="1:6" ht="22.5" customHeight="1">
      <c r="A18" s="1124" t="s">
        <v>160</v>
      </c>
      <c r="B18" s="424">
        <f>B15+B16+B17</f>
        <v>0</v>
      </c>
      <c r="C18" s="424">
        <f>C15+C16+C17</f>
        <v>0</v>
      </c>
      <c r="D18" s="1125" t="s">
        <v>211</v>
      </c>
      <c r="E18" s="1022">
        <f>E15+E16+E17</f>
        <v>0</v>
      </c>
      <c r="F18" s="1022">
        <f>F15+F16+F17</f>
        <v>0</v>
      </c>
    </row>
    <row r="19" spans="1:6" ht="22.5" customHeight="1">
      <c r="A19" s="1126"/>
      <c r="B19" s="1127"/>
      <c r="C19" s="1128"/>
      <c r="D19" s="1129" t="s">
        <v>212</v>
      </c>
      <c r="E19" s="1022">
        <f>B18-E18</f>
        <v>0</v>
      </c>
      <c r="F19" s="1022">
        <f>C18-F18</f>
        <v>0</v>
      </c>
    </row>
    <row r="20" spans="1:6" ht="22.5" customHeight="1">
      <c r="A20" s="1130" t="s">
        <v>161</v>
      </c>
      <c r="B20" s="1131">
        <v>0</v>
      </c>
      <c r="C20" s="303">
        <f>E20</f>
        <v>0</v>
      </c>
      <c r="D20" s="1132" t="s">
        <v>213</v>
      </c>
      <c r="E20" s="1022">
        <f>B20+E19</f>
        <v>0</v>
      </c>
      <c r="F20" s="1022">
        <f>C20+F19</f>
        <v>0</v>
      </c>
    </row>
    <row r="21" spans="1:6" ht="22.5" customHeight="1">
      <c r="A21" s="1133" t="s">
        <v>111</v>
      </c>
      <c r="B21" s="303">
        <f>B18+B20</f>
        <v>0</v>
      </c>
      <c r="C21" s="303">
        <f>C18+C20</f>
        <v>0</v>
      </c>
      <c r="D21" s="1134" t="s">
        <v>111</v>
      </c>
      <c r="E21" s="303">
        <f>E18+E20</f>
        <v>0</v>
      </c>
      <c r="F21" s="303">
        <f>F18+F20</f>
        <v>0</v>
      </c>
    </row>
    <row r="22" spans="1:6" ht="15" customHeight="1">
      <c r="A22" s="1135"/>
      <c r="B22" s="1136"/>
      <c r="C22" s="1137"/>
      <c r="D22" s="1138"/>
      <c r="E22" s="1139"/>
      <c r="F22" s="1140" t="s">
        <v>214</v>
      </c>
    </row>
  </sheetData>
  <mergeCells count="2">
    <mergeCell ref="A1:F1"/>
    <mergeCell ref="E2:F2"/>
  </mergeCells>
  <phoneticPr fontId="24" type="noConversion"/>
  <printOptions horizontalCentered="1"/>
  <pageMargins left="0.39370078740157499" right="0.39370078740157499" top="1.1811023622047201" bottom="1.1811023622047201" header="0.51180999999999999" footer="0.51180999999999999"/>
  <pageSetup paperSize="9" scale="70" pageOrder="overThenDown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5"/>
  <sheetViews>
    <sheetView showGridLines="0" zoomScaleNormal="100" zoomScalePageLayoutView="60" workbookViewId="0">
      <selection sqref="A1:H1"/>
    </sheetView>
  </sheetViews>
  <sheetFormatPr defaultColWidth="8" defaultRowHeight="14.25"/>
  <cols>
    <col min="1" max="1" width="34.875" style="1"/>
    <col min="2" max="2" width="5.375" style="1"/>
    <col min="3" max="4" width="22.625" style="1"/>
    <col min="5" max="5" width="40.5" style="1"/>
    <col min="6" max="6" width="5.375" style="1"/>
    <col min="7" max="7" width="21.125" style="1"/>
    <col min="8" max="8" width="22.625" style="1"/>
  </cols>
  <sheetData>
    <row r="1" spans="1:8" ht="35.25" customHeight="1">
      <c r="A1" s="1589" t="s">
        <v>215</v>
      </c>
      <c r="B1" s="1589"/>
      <c r="C1" s="1589"/>
      <c r="D1" s="1589"/>
      <c r="E1" s="1589"/>
      <c r="F1" s="1589"/>
      <c r="G1" s="1589"/>
      <c r="H1" s="1589"/>
    </row>
    <row r="2" spans="1:8" ht="15" customHeight="1">
      <c r="A2" s="1141"/>
      <c r="B2" s="1142"/>
      <c r="C2" s="1143"/>
      <c r="D2" s="1144"/>
      <c r="E2" s="1145"/>
      <c r="F2" s="1146"/>
      <c r="G2" s="1147"/>
      <c r="H2" s="1148" t="s">
        <v>45</v>
      </c>
    </row>
    <row r="3" spans="1:8" ht="37.5" customHeight="1">
      <c r="A3" s="1149" t="s">
        <v>52</v>
      </c>
      <c r="B3" s="1150" t="s">
        <v>216</v>
      </c>
      <c r="C3" s="1151" t="s">
        <v>80</v>
      </c>
      <c r="D3" s="1152" t="s">
        <v>81</v>
      </c>
      <c r="E3" s="1153" t="s">
        <v>52</v>
      </c>
      <c r="F3" s="1154" t="s">
        <v>216</v>
      </c>
      <c r="G3" s="1155" t="s">
        <v>80</v>
      </c>
      <c r="H3" s="1156" t="s">
        <v>81</v>
      </c>
    </row>
    <row r="4" spans="1:8" ht="22.5" customHeight="1">
      <c r="A4" s="1157" t="s">
        <v>217</v>
      </c>
      <c r="B4" s="1158" t="s">
        <v>144</v>
      </c>
      <c r="C4" s="1159"/>
      <c r="D4" s="1160" t="s">
        <v>144</v>
      </c>
      <c r="E4" s="1161" t="s">
        <v>218</v>
      </c>
      <c r="F4" s="1162" t="s">
        <v>144</v>
      </c>
      <c r="G4" s="1163" t="s">
        <v>144</v>
      </c>
      <c r="H4" s="1164" t="s">
        <v>144</v>
      </c>
    </row>
    <row r="5" spans="1:8" ht="22.5" customHeight="1">
      <c r="A5" s="1165" t="s">
        <v>219</v>
      </c>
      <c r="B5" s="1166" t="s">
        <v>220</v>
      </c>
      <c r="C5" s="1167">
        <f>C6+C8+C9</f>
        <v>0</v>
      </c>
      <c r="D5" s="1168">
        <f>D6+D8+D9</f>
        <v>0</v>
      </c>
      <c r="E5" s="1169" t="s">
        <v>221</v>
      </c>
      <c r="F5" s="1170" t="s">
        <v>222</v>
      </c>
      <c r="G5" s="1171">
        <v>0</v>
      </c>
      <c r="H5" s="433">
        <f>G8</f>
        <v>0</v>
      </c>
    </row>
    <row r="6" spans="1:8" ht="22.5" customHeight="1">
      <c r="A6" s="1172" t="s">
        <v>223</v>
      </c>
      <c r="B6" s="1173" t="s">
        <v>220</v>
      </c>
      <c r="C6" s="1174">
        <v>0</v>
      </c>
      <c r="D6" s="1175">
        <v>0</v>
      </c>
      <c r="E6" s="1176" t="s">
        <v>224</v>
      </c>
      <c r="F6" s="1177" t="s">
        <v>222</v>
      </c>
      <c r="G6" s="1178">
        <v>0</v>
      </c>
      <c r="H6" s="1179">
        <v>0</v>
      </c>
    </row>
    <row r="7" spans="1:8" ht="22.5" customHeight="1">
      <c r="A7" s="1180" t="s">
        <v>225</v>
      </c>
      <c r="B7" s="1181" t="s">
        <v>220</v>
      </c>
      <c r="C7" s="1182">
        <v>0</v>
      </c>
      <c r="D7" s="1183">
        <v>0</v>
      </c>
      <c r="E7" s="1184" t="s">
        <v>226</v>
      </c>
      <c r="F7" s="1185" t="s">
        <v>227</v>
      </c>
      <c r="G7" s="1186">
        <v>0</v>
      </c>
      <c r="H7" s="1187">
        <v>0</v>
      </c>
    </row>
    <row r="8" spans="1:8" ht="22.5" customHeight="1">
      <c r="A8" s="1188" t="s">
        <v>228</v>
      </c>
      <c r="B8" s="1189" t="s">
        <v>220</v>
      </c>
      <c r="C8" s="1190">
        <v>0</v>
      </c>
      <c r="D8" s="1191">
        <v>0</v>
      </c>
      <c r="E8" s="1192" t="s">
        <v>229</v>
      </c>
      <c r="F8" s="1193" t="s">
        <v>230</v>
      </c>
      <c r="G8" s="433">
        <f>G5-G6+G7</f>
        <v>0</v>
      </c>
      <c r="H8" s="433">
        <f>H5-H6+H7</f>
        <v>0</v>
      </c>
    </row>
    <row r="9" spans="1:8" ht="22.5" customHeight="1">
      <c r="A9" s="1194" t="s">
        <v>231</v>
      </c>
      <c r="B9" s="1195" t="s">
        <v>220</v>
      </c>
      <c r="C9" s="1196">
        <v>0</v>
      </c>
      <c r="D9" s="1197">
        <v>0</v>
      </c>
      <c r="E9" s="1198" t="s">
        <v>232</v>
      </c>
      <c r="F9" s="1199" t="s">
        <v>222</v>
      </c>
      <c r="G9" s="1200">
        <v>0</v>
      </c>
      <c r="H9" s="1201">
        <v>0</v>
      </c>
    </row>
    <row r="10" spans="1:8" ht="22.5" customHeight="1">
      <c r="A10" s="1202" t="s">
        <v>233</v>
      </c>
      <c r="B10" s="1203" t="s">
        <v>220</v>
      </c>
      <c r="C10" s="1204">
        <v>0</v>
      </c>
      <c r="D10" s="1205">
        <v>0</v>
      </c>
      <c r="E10" s="1206" t="s">
        <v>234</v>
      </c>
      <c r="F10" s="1207" t="s">
        <v>222</v>
      </c>
      <c r="G10" s="1208">
        <v>0</v>
      </c>
      <c r="H10" s="1209">
        <v>0</v>
      </c>
    </row>
    <row r="11" spans="1:8" ht="22.5" customHeight="1">
      <c r="A11" s="1210" t="s">
        <v>235</v>
      </c>
      <c r="B11" s="1211" t="s">
        <v>220</v>
      </c>
      <c r="C11" s="1212">
        <v>0</v>
      </c>
      <c r="D11" s="1213">
        <v>0</v>
      </c>
      <c r="E11" s="1214" t="s">
        <v>236</v>
      </c>
      <c r="F11" s="1215" t="s">
        <v>144</v>
      </c>
      <c r="G11" s="1216" t="s">
        <v>144</v>
      </c>
      <c r="H11" s="1217" t="s">
        <v>144</v>
      </c>
    </row>
    <row r="12" spans="1:8" ht="22.5" customHeight="1">
      <c r="A12" s="1218" t="s">
        <v>237</v>
      </c>
      <c r="B12" s="1219" t="s">
        <v>220</v>
      </c>
      <c r="C12" s="1220">
        <v>0</v>
      </c>
      <c r="D12" s="1221">
        <v>0</v>
      </c>
      <c r="E12" s="1222" t="s">
        <v>238</v>
      </c>
      <c r="F12" s="1223" t="s">
        <v>220</v>
      </c>
      <c r="G12" s="1224">
        <v>37397</v>
      </c>
      <c r="H12" s="1225">
        <v>37584</v>
      </c>
    </row>
    <row r="13" spans="1:8" ht="22.5" customHeight="1">
      <c r="A13" s="1226" t="s">
        <v>239</v>
      </c>
      <c r="B13" s="1227" t="s">
        <v>220</v>
      </c>
      <c r="C13" s="1228">
        <v>0</v>
      </c>
      <c r="D13" s="1229">
        <v>0</v>
      </c>
      <c r="E13" s="1230" t="s">
        <v>240</v>
      </c>
      <c r="F13" s="1231" t="s">
        <v>220</v>
      </c>
      <c r="G13" s="1232">
        <v>11130</v>
      </c>
      <c r="H13" s="1233">
        <v>11754</v>
      </c>
    </row>
    <row r="14" spans="1:8" ht="22.5" customHeight="1">
      <c r="A14" s="1234" t="s">
        <v>241</v>
      </c>
      <c r="B14" s="1235" t="s">
        <v>144</v>
      </c>
      <c r="C14" s="1236" t="s">
        <v>144</v>
      </c>
      <c r="D14" s="1237" t="s">
        <v>144</v>
      </c>
      <c r="E14" s="1238" t="s">
        <v>242</v>
      </c>
      <c r="F14" s="1239" t="s">
        <v>144</v>
      </c>
      <c r="G14" s="1240" t="s">
        <v>144</v>
      </c>
      <c r="H14" s="1241" t="s">
        <v>144</v>
      </c>
    </row>
    <row r="15" spans="1:8" ht="22.5" customHeight="1">
      <c r="A15" s="1242" t="s">
        <v>243</v>
      </c>
      <c r="B15" s="1243" t="s">
        <v>222</v>
      </c>
      <c r="C15" s="1244">
        <v>0</v>
      </c>
      <c r="D15" s="1245">
        <v>0</v>
      </c>
      <c r="E15" s="1246" t="s">
        <v>219</v>
      </c>
      <c r="F15" s="1247" t="s">
        <v>220</v>
      </c>
      <c r="G15" s="1167">
        <f>G16+G17</f>
        <v>7319</v>
      </c>
      <c r="H15" s="1167">
        <f>H16+H17</f>
        <v>7483</v>
      </c>
    </row>
    <row r="16" spans="1:8" ht="22.5" customHeight="1">
      <c r="A16" s="1248" t="s">
        <v>244</v>
      </c>
      <c r="B16" s="1249" t="s">
        <v>222</v>
      </c>
      <c r="C16" s="1250">
        <v>0</v>
      </c>
      <c r="D16" s="1251">
        <v>0</v>
      </c>
      <c r="E16" s="1252" t="s">
        <v>245</v>
      </c>
      <c r="F16" s="1253" t="s">
        <v>220</v>
      </c>
      <c r="G16" s="1254">
        <v>4968</v>
      </c>
      <c r="H16" s="1255">
        <v>5018</v>
      </c>
    </row>
    <row r="17" spans="1:8" ht="22.5" customHeight="1">
      <c r="A17" s="1256" t="s">
        <v>246</v>
      </c>
      <c r="B17" s="1257" t="s">
        <v>222</v>
      </c>
      <c r="C17" s="1258">
        <v>0</v>
      </c>
      <c r="D17" s="1259">
        <v>0</v>
      </c>
      <c r="E17" s="1260" t="s">
        <v>247</v>
      </c>
      <c r="F17" s="1261" t="s">
        <v>220</v>
      </c>
      <c r="G17" s="1262">
        <v>2351</v>
      </c>
      <c r="H17" s="1263">
        <v>2465</v>
      </c>
    </row>
    <row r="18" spans="1:8" ht="22.5" customHeight="1">
      <c r="A18" s="1264" t="s">
        <v>248</v>
      </c>
      <c r="B18" s="1265" t="s">
        <v>249</v>
      </c>
      <c r="C18" s="433">
        <v>0</v>
      </c>
      <c r="D18" s="1266">
        <v>0</v>
      </c>
      <c r="E18" s="1267" t="s">
        <v>237</v>
      </c>
      <c r="F18" s="1268" t="s">
        <v>220</v>
      </c>
      <c r="G18" s="1269">
        <v>4968</v>
      </c>
      <c r="H18" s="1270">
        <v>5018</v>
      </c>
    </row>
    <row r="19" spans="1:8" ht="22.5" customHeight="1">
      <c r="A19" s="1271" t="s">
        <v>250</v>
      </c>
      <c r="B19" s="1272" t="s">
        <v>249</v>
      </c>
      <c r="C19" s="1273">
        <v>0</v>
      </c>
      <c r="D19" s="1274">
        <v>0</v>
      </c>
      <c r="E19" s="1275" t="s">
        <v>241</v>
      </c>
      <c r="F19" s="1276" t="s">
        <v>144</v>
      </c>
      <c r="G19" s="1277" t="s">
        <v>144</v>
      </c>
      <c r="H19" s="1278" t="s">
        <v>144</v>
      </c>
    </row>
    <row r="20" spans="1:8" ht="22.5" customHeight="1">
      <c r="A20" s="1279" t="s">
        <v>251</v>
      </c>
      <c r="B20" s="1280" t="s">
        <v>249</v>
      </c>
      <c r="C20" s="1281">
        <v>0</v>
      </c>
      <c r="D20" s="1282">
        <v>0</v>
      </c>
      <c r="E20" s="1283" t="s">
        <v>252</v>
      </c>
      <c r="F20" s="1284" t="s">
        <v>222</v>
      </c>
      <c r="G20" s="1285">
        <v>374990000</v>
      </c>
      <c r="H20" s="1286">
        <v>386340659.75999999</v>
      </c>
    </row>
    <row r="21" spans="1:8" ht="22.5" customHeight="1">
      <c r="A21" s="1287" t="s">
        <v>253</v>
      </c>
      <c r="B21" s="1288" t="s">
        <v>249</v>
      </c>
      <c r="C21" s="1289">
        <v>0</v>
      </c>
      <c r="D21" s="1290">
        <v>0</v>
      </c>
      <c r="E21" s="1291" t="s">
        <v>244</v>
      </c>
      <c r="F21" s="1292" t="s">
        <v>222</v>
      </c>
      <c r="G21" s="1293">
        <v>374990000</v>
      </c>
      <c r="H21" s="1294">
        <v>386340659.75999999</v>
      </c>
    </row>
    <row r="22" spans="1:8" ht="22.5" customHeight="1">
      <c r="A22" s="1295" t="s">
        <v>254</v>
      </c>
      <c r="B22" s="1296" t="s">
        <v>255</v>
      </c>
      <c r="C22" s="433">
        <f>IF(C12=0,0,C16/C12)</f>
        <v>0</v>
      </c>
      <c r="D22" s="1266">
        <f>IF(D12=0,0,D16/D12)</f>
        <v>0</v>
      </c>
      <c r="E22" s="1297" t="s">
        <v>248</v>
      </c>
      <c r="F22" s="1298" t="s">
        <v>249</v>
      </c>
      <c r="G22" s="433">
        <v>25.33</v>
      </c>
      <c r="H22" s="433">
        <v>24.21</v>
      </c>
    </row>
    <row r="23" spans="1:8" ht="22.5" customHeight="1">
      <c r="A23" s="1299" t="s">
        <v>256</v>
      </c>
      <c r="B23" s="1300" t="s">
        <v>144</v>
      </c>
      <c r="C23" s="1301" t="s">
        <v>144</v>
      </c>
      <c r="D23" s="1302" t="s">
        <v>144</v>
      </c>
      <c r="E23" s="1303" t="s">
        <v>254</v>
      </c>
      <c r="F23" s="1304" t="s">
        <v>255</v>
      </c>
      <c r="G23" s="433">
        <f>IF(G18=0,0,G21/G18)</f>
        <v>75481.078904991897</v>
      </c>
      <c r="H23" s="433">
        <f>IF(H18=0,0,H21/H18)</f>
        <v>76990.964479872506</v>
      </c>
    </row>
    <row r="24" spans="1:8" ht="22.5" customHeight="1">
      <c r="A24" s="1305" t="s">
        <v>257</v>
      </c>
      <c r="B24" s="1306" t="s">
        <v>222</v>
      </c>
      <c r="C24" s="1307">
        <v>0</v>
      </c>
      <c r="D24" s="1308">
        <v>0</v>
      </c>
      <c r="E24" s="1309" t="s">
        <v>258</v>
      </c>
      <c r="F24" s="1310" t="s">
        <v>255</v>
      </c>
      <c r="G24" s="1311">
        <v>64705</v>
      </c>
      <c r="H24" s="1312">
        <v>68904</v>
      </c>
    </row>
    <row r="25" spans="1:8" ht="15" customHeight="1">
      <c r="A25" s="1313"/>
      <c r="B25" s="1314"/>
      <c r="C25" s="1315"/>
      <c r="D25" s="1316"/>
      <c r="E25" s="1317"/>
      <c r="F25" s="1318"/>
      <c r="G25" s="1319"/>
      <c r="H25" s="1320" t="s">
        <v>259</v>
      </c>
    </row>
  </sheetData>
  <mergeCells count="1">
    <mergeCell ref="A1:H1"/>
  </mergeCells>
  <phoneticPr fontId="24" type="noConversion"/>
  <printOptions horizontalCentered="1"/>
  <pageMargins left="0.78740157480314998" right="0.78740157480314998" top="1.1811023622047201" bottom="1.1811023622047201" header="0.51180999999999999" footer="0.51180999999999999"/>
  <pageSetup paperSize="9" pageOrder="overThenDown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9"/>
  <sheetViews>
    <sheetView showGridLines="0" zoomScaleNormal="100" zoomScalePageLayoutView="60" workbookViewId="0">
      <selection sqref="A1:H1"/>
    </sheetView>
  </sheetViews>
  <sheetFormatPr defaultColWidth="8" defaultRowHeight="14.25"/>
  <cols>
    <col min="1" max="1" width="31.75" style="1"/>
    <col min="2" max="2" width="6.25" style="1"/>
    <col min="3" max="3" width="22.625" style="1"/>
    <col min="4" max="4" width="20.5" style="1"/>
    <col min="5" max="5" width="40.5" style="1"/>
    <col min="6" max="6" width="6.25" style="1"/>
    <col min="7" max="7" width="21.25" style="1"/>
    <col min="8" max="8" width="22.625" style="1"/>
  </cols>
  <sheetData>
    <row r="1" spans="1:8" ht="35.25" customHeight="1">
      <c r="A1" s="1563" t="s">
        <v>260</v>
      </c>
      <c r="B1" s="1563"/>
      <c r="C1" s="1563"/>
      <c r="D1" s="1563"/>
      <c r="E1" s="1563"/>
      <c r="F1" s="1563"/>
      <c r="G1" s="1563"/>
      <c r="H1" s="1563"/>
    </row>
    <row r="2" spans="1:8" ht="15" customHeight="1">
      <c r="A2" s="1321"/>
      <c r="B2" s="1322"/>
      <c r="C2" s="1323"/>
      <c r="D2" s="1324"/>
      <c r="E2" s="1325"/>
      <c r="F2" s="1326"/>
      <c r="G2" s="1327"/>
      <c r="H2" s="1328" t="s">
        <v>47</v>
      </c>
    </row>
    <row r="3" spans="1:8" ht="37.5" customHeight="1">
      <c r="A3" s="1329" t="s">
        <v>52</v>
      </c>
      <c r="B3" s="1330" t="s">
        <v>216</v>
      </c>
      <c r="C3" s="1331" t="s">
        <v>80</v>
      </c>
      <c r="D3" s="1332" t="s">
        <v>81</v>
      </c>
      <c r="E3" s="1333" t="s">
        <v>52</v>
      </c>
      <c r="F3" s="1334" t="s">
        <v>216</v>
      </c>
      <c r="G3" s="1335" t="s">
        <v>80</v>
      </c>
      <c r="H3" s="1336" t="s">
        <v>81</v>
      </c>
    </row>
    <row r="4" spans="1:8" ht="22.5" customHeight="1">
      <c r="A4" s="1337" t="s">
        <v>261</v>
      </c>
      <c r="B4" s="1338" t="s">
        <v>144</v>
      </c>
      <c r="C4" s="1339" t="s">
        <v>144</v>
      </c>
      <c r="D4" s="1340" t="s">
        <v>144</v>
      </c>
      <c r="E4" s="1341" t="s">
        <v>262</v>
      </c>
      <c r="F4" s="1342" t="s">
        <v>222</v>
      </c>
      <c r="G4" s="1343">
        <v>0</v>
      </c>
      <c r="H4" s="1344">
        <v>0</v>
      </c>
    </row>
    <row r="5" spans="1:8" ht="22.5" customHeight="1">
      <c r="A5" s="1345" t="s">
        <v>219</v>
      </c>
      <c r="B5" s="1346" t="s">
        <v>220</v>
      </c>
      <c r="C5" s="1347">
        <f>C6+C7</f>
        <v>0</v>
      </c>
      <c r="D5" s="1347">
        <f>D6+D7</f>
        <v>0</v>
      </c>
      <c r="E5" s="1348" t="s">
        <v>263</v>
      </c>
      <c r="F5" s="1349" t="s">
        <v>222</v>
      </c>
      <c r="G5" s="303">
        <f>C17-C18+G4</f>
        <v>0</v>
      </c>
      <c r="H5" s="303">
        <f>D17-D18+H4</f>
        <v>0</v>
      </c>
    </row>
    <row r="6" spans="1:8" ht="22.5" customHeight="1">
      <c r="A6" s="1350" t="s">
        <v>264</v>
      </c>
      <c r="B6" s="1351" t="s">
        <v>220</v>
      </c>
      <c r="C6" s="1352">
        <v>0</v>
      </c>
      <c r="D6" s="1353">
        <v>0</v>
      </c>
      <c r="E6" s="1354" t="s">
        <v>265</v>
      </c>
      <c r="F6" s="1355" t="s">
        <v>222</v>
      </c>
      <c r="G6" s="1356">
        <v>0</v>
      </c>
      <c r="H6" s="1357">
        <v>0</v>
      </c>
    </row>
    <row r="7" spans="1:8" ht="22.5" customHeight="1">
      <c r="A7" s="1358" t="s">
        <v>266</v>
      </c>
      <c r="B7" s="1359" t="s">
        <v>220</v>
      </c>
      <c r="C7" s="1360">
        <v>0</v>
      </c>
      <c r="D7" s="1361">
        <v>0</v>
      </c>
      <c r="E7" s="1362" t="s">
        <v>267</v>
      </c>
      <c r="F7" s="1363" t="s">
        <v>222</v>
      </c>
      <c r="G7" s="1364">
        <v>0</v>
      </c>
      <c r="H7" s="1365">
        <v>0</v>
      </c>
    </row>
    <row r="8" spans="1:8" ht="22.5" customHeight="1">
      <c r="A8" s="1366" t="s">
        <v>237</v>
      </c>
      <c r="B8" s="1367" t="s">
        <v>220</v>
      </c>
      <c r="C8" s="1368">
        <v>0</v>
      </c>
      <c r="D8" s="1369">
        <v>0</v>
      </c>
      <c r="E8" s="1370" t="s">
        <v>268</v>
      </c>
      <c r="F8" s="1371" t="s">
        <v>220</v>
      </c>
      <c r="G8" s="1372">
        <v>0</v>
      </c>
      <c r="H8" s="1373">
        <v>0</v>
      </c>
    </row>
    <row r="9" spans="1:8" ht="22.5" customHeight="1">
      <c r="A9" s="1374" t="s">
        <v>241</v>
      </c>
      <c r="B9" s="1375" t="s">
        <v>144</v>
      </c>
      <c r="C9" s="1376" t="s">
        <v>144</v>
      </c>
      <c r="D9" s="1377" t="s">
        <v>144</v>
      </c>
      <c r="E9" s="1378" t="s">
        <v>269</v>
      </c>
      <c r="F9" s="1379" t="s">
        <v>220</v>
      </c>
      <c r="G9" s="1380">
        <v>0</v>
      </c>
      <c r="H9" s="1381">
        <v>0</v>
      </c>
    </row>
    <row r="10" spans="1:8" ht="22.5" customHeight="1">
      <c r="A10" s="1382" t="s">
        <v>270</v>
      </c>
      <c r="B10" s="1383" t="s">
        <v>222</v>
      </c>
      <c r="C10" s="1384">
        <v>0</v>
      </c>
      <c r="D10" s="1385">
        <v>0</v>
      </c>
      <c r="E10" s="1386" t="s">
        <v>271</v>
      </c>
      <c r="F10" s="1387" t="s">
        <v>144</v>
      </c>
      <c r="G10" s="1388" t="s">
        <v>144</v>
      </c>
      <c r="H10" s="1389" t="s">
        <v>144</v>
      </c>
    </row>
    <row r="11" spans="1:8" ht="22.5" customHeight="1">
      <c r="A11" s="1390" t="s">
        <v>272</v>
      </c>
      <c r="B11" s="1391" t="s">
        <v>222</v>
      </c>
      <c r="C11" s="1392">
        <v>0</v>
      </c>
      <c r="D11" s="1393">
        <v>0</v>
      </c>
      <c r="E11" s="1394" t="s">
        <v>273</v>
      </c>
      <c r="F11" s="1395" t="s">
        <v>220</v>
      </c>
      <c r="G11" s="1396">
        <v>0</v>
      </c>
      <c r="H11" s="1397">
        <v>0</v>
      </c>
    </row>
    <row r="12" spans="1:8" ht="22.5" customHeight="1">
      <c r="A12" s="1398" t="s">
        <v>274</v>
      </c>
      <c r="B12" s="1399" t="s">
        <v>249</v>
      </c>
      <c r="C12" s="303">
        <v>0</v>
      </c>
      <c r="D12" s="305">
        <v>0</v>
      </c>
      <c r="E12" s="1400" t="s">
        <v>275</v>
      </c>
      <c r="F12" s="1401" t="s">
        <v>255</v>
      </c>
      <c r="G12" s="303">
        <f>G13+G14</f>
        <v>0</v>
      </c>
      <c r="H12" s="303">
        <f>H13+H14</f>
        <v>0</v>
      </c>
    </row>
    <row r="13" spans="1:8" ht="22.5" customHeight="1">
      <c r="A13" s="1402" t="s">
        <v>254</v>
      </c>
      <c r="B13" s="1403" t="s">
        <v>255</v>
      </c>
      <c r="C13" s="303">
        <f>IF(C8=0,0,C11/C8)</f>
        <v>0</v>
      </c>
      <c r="D13" s="305">
        <f>IF(D8=0,0,D11/D8)</f>
        <v>0</v>
      </c>
      <c r="E13" s="1404" t="s">
        <v>276</v>
      </c>
      <c r="F13" s="1405" t="s">
        <v>255</v>
      </c>
      <c r="G13" s="1406">
        <v>0</v>
      </c>
      <c r="H13" s="1407">
        <v>0</v>
      </c>
    </row>
    <row r="14" spans="1:8" ht="22.5" customHeight="1">
      <c r="A14" s="1408" t="s">
        <v>256</v>
      </c>
      <c r="B14" s="1409" t="s">
        <v>144</v>
      </c>
      <c r="C14" s="1410" t="s">
        <v>144</v>
      </c>
      <c r="D14" s="1411" t="s">
        <v>144</v>
      </c>
      <c r="E14" s="1412" t="s">
        <v>277</v>
      </c>
      <c r="F14" s="1413" t="s">
        <v>255</v>
      </c>
      <c r="G14" s="1414">
        <v>0</v>
      </c>
      <c r="H14" s="1415">
        <v>0</v>
      </c>
    </row>
    <row r="15" spans="1:8" ht="22.5" customHeight="1">
      <c r="A15" s="1416" t="s">
        <v>278</v>
      </c>
      <c r="B15" s="1417" t="s">
        <v>222</v>
      </c>
      <c r="C15" s="1418">
        <v>0</v>
      </c>
      <c r="D15" s="1419">
        <v>0</v>
      </c>
      <c r="E15" s="1420" t="s">
        <v>279</v>
      </c>
      <c r="F15" s="1421" t="s">
        <v>144</v>
      </c>
      <c r="G15" s="1422" t="s">
        <v>144</v>
      </c>
      <c r="H15" s="1423" t="s">
        <v>144</v>
      </c>
    </row>
    <row r="16" spans="1:8" ht="22.5" customHeight="1">
      <c r="A16" s="1424" t="s">
        <v>280</v>
      </c>
      <c r="B16" s="1425" t="s">
        <v>144</v>
      </c>
      <c r="C16" s="1426" t="s">
        <v>144</v>
      </c>
      <c r="D16" s="1427" t="s">
        <v>144</v>
      </c>
      <c r="E16" s="1428" t="s">
        <v>281</v>
      </c>
      <c r="F16" s="1429" t="s">
        <v>220</v>
      </c>
      <c r="G16" s="1430">
        <v>0</v>
      </c>
      <c r="H16" s="1431">
        <v>0</v>
      </c>
    </row>
    <row r="17" spans="1:8" ht="22.5" customHeight="1">
      <c r="A17" s="1432" t="s">
        <v>282</v>
      </c>
      <c r="B17" s="1433" t="s">
        <v>222</v>
      </c>
      <c r="C17" s="1434">
        <v>0</v>
      </c>
      <c r="D17" s="424">
        <f>G5</f>
        <v>0</v>
      </c>
      <c r="E17" s="1435" t="s">
        <v>283</v>
      </c>
      <c r="F17" s="1436" t="s">
        <v>255</v>
      </c>
      <c r="G17" s="1437">
        <v>0</v>
      </c>
      <c r="H17" s="1438">
        <v>0</v>
      </c>
    </row>
    <row r="18" spans="1:8" ht="22.5" customHeight="1">
      <c r="A18" s="1439" t="s">
        <v>284</v>
      </c>
      <c r="B18" s="1440" t="s">
        <v>222</v>
      </c>
      <c r="C18" s="1441">
        <v>0</v>
      </c>
      <c r="D18" s="1442">
        <v>0</v>
      </c>
      <c r="E18" s="1443" t="s">
        <v>285</v>
      </c>
      <c r="F18" s="1444" t="s">
        <v>255</v>
      </c>
      <c r="G18" s="424">
        <v>0</v>
      </c>
      <c r="H18" s="424">
        <v>0</v>
      </c>
    </row>
    <row r="19" spans="1:8" ht="15" customHeight="1">
      <c r="A19" s="1445"/>
      <c r="B19" s="1446"/>
      <c r="C19" s="1447"/>
      <c r="D19" s="1448"/>
      <c r="E19" s="1449"/>
      <c r="F19" s="1450"/>
      <c r="G19" s="1451"/>
      <c r="H19" s="1452" t="s">
        <v>286</v>
      </c>
    </row>
  </sheetData>
  <mergeCells count="1">
    <mergeCell ref="A1:H1"/>
  </mergeCells>
  <phoneticPr fontId="24" type="noConversion"/>
  <printOptions horizontalCentered="1"/>
  <pageMargins left="0.78740157480314998" right="0.78740157480314998" top="1.1811023622047201" bottom="1.1811023622047201" header="0.51180999999999999" footer="0.51180999999999999"/>
  <pageSetup paperSize="9" pageOrder="overThenDown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5"/>
  <sheetViews>
    <sheetView showGridLines="0" showZeros="0" zoomScaleNormal="100" zoomScalePageLayoutView="60" workbookViewId="0">
      <selection sqref="A1:H1"/>
    </sheetView>
  </sheetViews>
  <sheetFormatPr defaultColWidth="8" defaultRowHeight="14.25"/>
  <cols>
    <col min="1" max="1" width="41.75" style="1"/>
    <col min="2" max="2" width="5.875" style="1"/>
    <col min="3" max="4" width="19" style="1"/>
    <col min="5" max="5" width="38.125" style="1"/>
    <col min="6" max="6" width="5.875" style="1"/>
    <col min="7" max="8" width="19" style="1"/>
  </cols>
  <sheetData>
    <row r="1" spans="1:8" ht="35.25" customHeight="1">
      <c r="A1" s="1563" t="s">
        <v>287</v>
      </c>
      <c r="B1" s="1563"/>
      <c r="C1" s="1563"/>
      <c r="D1" s="1563"/>
      <c r="E1" s="1563"/>
      <c r="F1" s="1563"/>
      <c r="G1" s="1563"/>
      <c r="H1" s="1563"/>
    </row>
    <row r="2" spans="1:8">
      <c r="A2" s="1453"/>
      <c r="B2" s="1454"/>
      <c r="C2" s="1455"/>
      <c r="D2" s="1456"/>
      <c r="E2" s="1457"/>
      <c r="F2" s="1458"/>
      <c r="G2" s="1459"/>
      <c r="H2" s="1460" t="s">
        <v>49</v>
      </c>
    </row>
    <row r="3" spans="1:8" ht="35.25" customHeight="1">
      <c r="A3" s="1461" t="s">
        <v>52</v>
      </c>
      <c r="B3" s="1462" t="s">
        <v>216</v>
      </c>
      <c r="C3" s="1463" t="s">
        <v>80</v>
      </c>
      <c r="D3" s="1464" t="s">
        <v>81</v>
      </c>
      <c r="E3" s="1465" t="s">
        <v>52</v>
      </c>
      <c r="F3" s="1466" t="s">
        <v>216</v>
      </c>
      <c r="G3" s="1467" t="s">
        <v>80</v>
      </c>
      <c r="H3" s="1468" t="s">
        <v>81</v>
      </c>
    </row>
    <row r="4" spans="1:8" ht="28.5" customHeight="1">
      <c r="A4" s="1469" t="s">
        <v>288</v>
      </c>
      <c r="B4" s="1470" t="s">
        <v>144</v>
      </c>
      <c r="C4" s="1471" t="s">
        <v>144</v>
      </c>
      <c r="D4" s="1472" t="s">
        <v>144</v>
      </c>
      <c r="E4" s="1473" t="s">
        <v>289</v>
      </c>
      <c r="F4" s="1474" t="s">
        <v>220</v>
      </c>
      <c r="G4" s="1475">
        <v>0</v>
      </c>
      <c r="H4" s="1476">
        <v>0</v>
      </c>
    </row>
    <row r="5" spans="1:8" ht="28.5" customHeight="1">
      <c r="A5" s="1477" t="s">
        <v>219</v>
      </c>
      <c r="B5" s="1478" t="s">
        <v>220</v>
      </c>
      <c r="C5" s="1479">
        <v>0</v>
      </c>
      <c r="D5" s="1480">
        <v>0</v>
      </c>
      <c r="E5" s="1481" t="s">
        <v>290</v>
      </c>
      <c r="F5" s="1482" t="s">
        <v>144</v>
      </c>
      <c r="G5" s="1483" t="s">
        <v>144</v>
      </c>
      <c r="H5" s="1484" t="s">
        <v>144</v>
      </c>
    </row>
    <row r="6" spans="1:8" ht="28.5" customHeight="1">
      <c r="A6" s="1485" t="s">
        <v>291</v>
      </c>
      <c r="B6" s="1486" t="s">
        <v>220</v>
      </c>
      <c r="C6" s="1487">
        <v>0</v>
      </c>
      <c r="D6" s="1488">
        <v>0</v>
      </c>
      <c r="E6" s="1489" t="s">
        <v>219</v>
      </c>
      <c r="F6" s="1490" t="s">
        <v>220</v>
      </c>
      <c r="G6" s="1491">
        <v>0</v>
      </c>
      <c r="H6" s="1492">
        <v>0</v>
      </c>
    </row>
    <row r="7" spans="1:8" ht="28.5" customHeight="1">
      <c r="A7" s="1493" t="s">
        <v>241</v>
      </c>
      <c r="B7" s="1494" t="s">
        <v>144</v>
      </c>
      <c r="C7" s="1495" t="s">
        <v>144</v>
      </c>
      <c r="D7" s="1496" t="s">
        <v>144</v>
      </c>
      <c r="E7" s="1497" t="s">
        <v>237</v>
      </c>
      <c r="F7" s="1498" t="s">
        <v>220</v>
      </c>
      <c r="G7" s="1499">
        <v>0</v>
      </c>
      <c r="H7" s="1500">
        <v>0</v>
      </c>
    </row>
    <row r="8" spans="1:8" ht="28.5" customHeight="1">
      <c r="A8" s="1501" t="s">
        <v>270</v>
      </c>
      <c r="B8" s="1502" t="s">
        <v>222</v>
      </c>
      <c r="C8" s="1503">
        <v>0</v>
      </c>
      <c r="D8" s="1504">
        <v>0</v>
      </c>
      <c r="E8" s="1505" t="s">
        <v>241</v>
      </c>
      <c r="F8" s="1506" t="s">
        <v>222</v>
      </c>
      <c r="G8" s="1507">
        <v>0</v>
      </c>
      <c r="H8" s="1508">
        <v>0</v>
      </c>
    </row>
    <row r="9" spans="1:8" ht="26.25" customHeight="1">
      <c r="A9" s="1509" t="s">
        <v>272</v>
      </c>
      <c r="B9" s="1510" t="s">
        <v>222</v>
      </c>
      <c r="C9" s="1511">
        <v>0</v>
      </c>
      <c r="D9" s="1512">
        <v>0</v>
      </c>
      <c r="E9" s="1513" t="s">
        <v>274</v>
      </c>
      <c r="F9" s="1514" t="s">
        <v>249</v>
      </c>
      <c r="G9" s="303">
        <f>IF(G8=0,0,G12/G8*100)</f>
        <v>0</v>
      </c>
      <c r="H9" s="303">
        <f>IF(H8=0,0,H12/H8*100)</f>
        <v>0</v>
      </c>
    </row>
    <row r="10" spans="1:8" ht="28.5" customHeight="1">
      <c r="A10" s="1515" t="s">
        <v>274</v>
      </c>
      <c r="B10" s="1516" t="s">
        <v>249</v>
      </c>
      <c r="C10" s="433">
        <v>0</v>
      </c>
      <c r="D10" s="433">
        <v>0</v>
      </c>
      <c r="E10" s="1517" t="s">
        <v>254</v>
      </c>
      <c r="F10" s="1518" t="s">
        <v>255</v>
      </c>
      <c r="G10" s="303">
        <f>IF(G7=0,0,G8/G7)</f>
        <v>0</v>
      </c>
      <c r="H10" s="303">
        <f>IF(H7=0,0,H8/H7)</f>
        <v>0</v>
      </c>
    </row>
    <row r="11" spans="1:8" ht="28.5" customHeight="1">
      <c r="A11" s="1519" t="s">
        <v>254</v>
      </c>
      <c r="B11" s="1520" t="s">
        <v>255</v>
      </c>
      <c r="C11" s="632">
        <f>IF(C6=0,0,C9/C6)</f>
        <v>0</v>
      </c>
      <c r="D11" s="632">
        <f>IF(D6=0,0,D9/D6)</f>
        <v>0</v>
      </c>
      <c r="E11" s="1521" t="s">
        <v>292</v>
      </c>
      <c r="F11" s="1522" t="s">
        <v>222</v>
      </c>
      <c r="G11" s="1523">
        <v>0</v>
      </c>
      <c r="H11" s="1524">
        <v>0</v>
      </c>
    </row>
    <row r="12" spans="1:8" ht="28.5" customHeight="1">
      <c r="A12" s="1525" t="s">
        <v>293</v>
      </c>
      <c r="B12" s="1526" t="s">
        <v>220</v>
      </c>
      <c r="C12" s="1527">
        <v>0</v>
      </c>
      <c r="D12" s="1528">
        <v>0</v>
      </c>
      <c r="E12" s="1529" t="s">
        <v>294</v>
      </c>
      <c r="F12" s="1530" t="s">
        <v>222</v>
      </c>
      <c r="G12" s="1531">
        <v>0</v>
      </c>
      <c r="H12" s="1532">
        <v>0</v>
      </c>
    </row>
    <row r="13" spans="1:8" ht="28.5" customHeight="1">
      <c r="A13" s="1533" t="s">
        <v>295</v>
      </c>
      <c r="B13" s="1534" t="s">
        <v>296</v>
      </c>
      <c r="C13" s="1535">
        <v>0</v>
      </c>
      <c r="D13" s="1536">
        <v>0</v>
      </c>
      <c r="E13" s="1537" t="s">
        <v>297</v>
      </c>
      <c r="F13" s="1538" t="s">
        <v>220</v>
      </c>
      <c r="G13" s="1539">
        <v>0</v>
      </c>
      <c r="H13" s="1540">
        <v>0</v>
      </c>
    </row>
    <row r="14" spans="1:8" ht="33.75" customHeight="1">
      <c r="A14" s="1541" t="s">
        <v>298</v>
      </c>
      <c r="B14" s="1542" t="s">
        <v>220</v>
      </c>
      <c r="C14" s="1543">
        <v>0</v>
      </c>
      <c r="D14" s="1544">
        <v>0</v>
      </c>
      <c r="E14" s="1545"/>
      <c r="F14" s="1546"/>
      <c r="G14" s="1547"/>
      <c r="H14" s="1548"/>
    </row>
    <row r="15" spans="1:8">
      <c r="A15" s="1549"/>
      <c r="B15" s="1550"/>
      <c r="C15" s="1551"/>
      <c r="D15" s="1552"/>
      <c r="E15" s="1553"/>
      <c r="F15" s="1554"/>
      <c r="G15" s="1555"/>
      <c r="H15" s="1556" t="s">
        <v>299</v>
      </c>
    </row>
  </sheetData>
  <mergeCells count="1">
    <mergeCell ref="A1:H1"/>
  </mergeCells>
  <phoneticPr fontId="24" type="noConversion"/>
  <printOptions horizontalCentered="1"/>
  <pageMargins left="0.78740157480314998" right="0.78740157480314998" top="1.1811023622047201" bottom="1.1811023622047201" header="0.51180999999999999" footer="0.51180999999999999"/>
  <pageSetup paperSize="9" scale="80" pageOrder="overThenDown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showGridLines="0" zoomScaleNormal="100" zoomScalePageLayoutView="60" workbookViewId="0">
      <selection activeCell="F10" sqref="F10:H10"/>
    </sheetView>
  </sheetViews>
  <sheetFormatPr defaultColWidth="8" defaultRowHeight="14.25"/>
  <cols>
    <col min="1" max="1" width="4.25" style="1"/>
    <col min="2" max="2" width="3.125" style="1"/>
    <col min="3" max="3" width="17" style="1"/>
    <col min="4" max="4" width="4.25" style="1"/>
    <col min="5" max="5" width="3.5" style="1"/>
    <col min="6" max="7" width="9.125" style="1"/>
    <col min="8" max="8" width="36.5" style="1"/>
    <col min="9" max="9" width="4.75" style="1"/>
  </cols>
  <sheetData>
    <row r="1" spans="1:9" ht="24.75" customHeight="1">
      <c r="A1" s="219"/>
      <c r="B1" s="220"/>
      <c r="C1" s="221"/>
      <c r="D1" s="222"/>
      <c r="E1" s="223"/>
      <c r="F1" s="224"/>
      <c r="G1" s="225"/>
      <c r="H1" s="226"/>
      <c r="I1" s="227"/>
    </row>
    <row r="2" spans="1:9" ht="42.75" customHeight="1">
      <c r="A2" s="228"/>
      <c r="B2" s="1563" t="s">
        <v>21</v>
      </c>
      <c r="C2" s="1563"/>
      <c r="D2" s="1563"/>
      <c r="E2" s="1563"/>
      <c r="F2" s="1563"/>
      <c r="G2" s="1563"/>
      <c r="H2" s="1563"/>
      <c r="I2" s="229"/>
    </row>
    <row r="3" spans="1:9" ht="43.5" customHeight="1">
      <c r="A3" s="230"/>
      <c r="B3" s="231"/>
      <c r="C3" s="232"/>
      <c r="D3" s="233"/>
      <c r="E3" s="234"/>
      <c r="F3" s="235"/>
      <c r="G3" s="236"/>
      <c r="H3" s="237"/>
      <c r="I3" s="238"/>
    </row>
    <row r="4" spans="1:9" ht="28.5" customHeight="1">
      <c r="A4" s="239"/>
      <c r="B4" s="240"/>
      <c r="C4" s="241"/>
      <c r="D4" s="242"/>
      <c r="E4" s="243"/>
      <c r="F4" s="244"/>
      <c r="G4" s="245"/>
      <c r="H4" s="246"/>
      <c r="I4" s="247"/>
    </row>
    <row r="5" spans="1:9" ht="28.5" customHeight="1">
      <c r="A5" s="248"/>
      <c r="B5" s="249"/>
      <c r="C5" s="1562" t="s">
        <v>22</v>
      </c>
      <c r="D5" s="1562"/>
      <c r="E5" s="1562"/>
      <c r="F5" s="1572"/>
      <c r="G5" s="1569"/>
      <c r="H5" s="1569"/>
      <c r="I5" s="250"/>
    </row>
    <row r="6" spans="1:9" ht="28.5" customHeight="1">
      <c r="A6" s="251"/>
      <c r="B6" s="252"/>
      <c r="C6" s="1562" t="s">
        <v>23</v>
      </c>
      <c r="D6" s="1562"/>
      <c r="E6" s="1562"/>
      <c r="F6" s="1572"/>
      <c r="G6" s="1569"/>
      <c r="H6" s="1569"/>
      <c r="I6" s="253"/>
    </row>
    <row r="7" spans="1:9" ht="28.5" customHeight="1">
      <c r="A7" s="254"/>
      <c r="B7" s="255"/>
      <c r="C7" s="1562" t="s">
        <v>24</v>
      </c>
      <c r="D7" s="1562"/>
      <c r="E7" s="1562"/>
      <c r="F7" s="1570"/>
      <c r="G7" s="1571"/>
      <c r="H7" s="1571"/>
      <c r="I7" s="256"/>
    </row>
    <row r="8" spans="1:9" ht="28.5" customHeight="1">
      <c r="A8" s="257"/>
      <c r="B8" s="258"/>
      <c r="C8" s="1562" t="s">
        <v>25</v>
      </c>
      <c r="D8" s="1562"/>
      <c r="E8" s="1562"/>
      <c r="F8" s="1570"/>
      <c r="G8" s="1571"/>
      <c r="H8" s="1571"/>
      <c r="I8" s="259"/>
    </row>
    <row r="9" spans="1:9" ht="28.5" customHeight="1">
      <c r="A9" s="260"/>
      <c r="B9" s="261"/>
      <c r="C9" s="1562" t="s">
        <v>26</v>
      </c>
      <c r="D9" s="1562"/>
      <c r="E9" s="1562"/>
      <c r="F9" s="1570"/>
      <c r="G9" s="1571"/>
      <c r="H9" s="1571"/>
      <c r="I9" s="262"/>
    </row>
    <row r="10" spans="1:9" ht="28.5" customHeight="1">
      <c r="A10" s="263"/>
      <c r="B10" s="264"/>
      <c r="C10" s="1562" t="s">
        <v>27</v>
      </c>
      <c r="D10" s="1562"/>
      <c r="E10" s="1562"/>
      <c r="F10" s="1568"/>
      <c r="G10" s="1569"/>
      <c r="H10" s="1569"/>
      <c r="I10" s="265"/>
    </row>
    <row r="11" spans="1:9" ht="28.5" customHeight="1">
      <c r="A11" s="266"/>
      <c r="B11" s="267"/>
      <c r="C11" s="268"/>
      <c r="D11" s="269"/>
      <c r="E11" s="270"/>
      <c r="F11" s="271"/>
      <c r="G11" s="272"/>
      <c r="H11" s="273"/>
      <c r="I11" s="274"/>
    </row>
  </sheetData>
  <mergeCells count="13">
    <mergeCell ref="B2:H2"/>
    <mergeCell ref="C5:E5"/>
    <mergeCell ref="F5:H5"/>
    <mergeCell ref="C6:E6"/>
    <mergeCell ref="F6:H6"/>
    <mergeCell ref="C10:E10"/>
    <mergeCell ref="F10:H10"/>
    <mergeCell ref="C7:E7"/>
    <mergeCell ref="F7:H7"/>
    <mergeCell ref="C8:E8"/>
    <mergeCell ref="F8:H8"/>
    <mergeCell ref="C9:E9"/>
    <mergeCell ref="F9:H9"/>
  </mergeCells>
  <phoneticPr fontId="24" type="noConversion"/>
  <printOptions horizontalCentered="1"/>
  <pageMargins left="0.39370078740157499" right="0.39370078740157499" top="1.1811023622047201" bottom="0.78740157480314998" header="0.51180999999999999" footer="0.51180999999999999"/>
  <pageSetup paperSize="9" scale="75" pageOrder="overThenDown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showGridLines="0" showZeros="0" zoomScaleNormal="100" zoomScalePageLayoutView="60" workbookViewId="0">
      <selection activeCell="B19" sqref="B19"/>
    </sheetView>
  </sheetViews>
  <sheetFormatPr defaultColWidth="8" defaultRowHeight="14.25"/>
  <cols>
    <col min="1" max="1" width="5.25" style="1"/>
    <col min="2" max="2" width="66.5" style="1"/>
    <col min="3" max="3" width="0" style="1" hidden="1"/>
    <col min="4" max="4" width="11.375" style="1"/>
    <col min="5" max="5" width="6.125" style="1"/>
  </cols>
  <sheetData>
    <row r="1" spans="1:5" ht="21" customHeight="1">
      <c r="A1" s="2"/>
      <c r="B1" s="2"/>
      <c r="C1" s="2"/>
      <c r="D1" s="2"/>
      <c r="E1" s="2"/>
    </row>
    <row r="2" spans="1:5" ht="42.75" customHeight="1">
      <c r="A2" s="1574" t="s">
        <v>28</v>
      </c>
      <c r="B2" s="1574"/>
      <c r="C2" s="1574"/>
      <c r="D2" s="1574"/>
      <c r="E2" s="3"/>
    </row>
    <row r="3" spans="1:5" ht="24.75" customHeight="1">
      <c r="A3" s="4"/>
      <c r="B3" s="4"/>
      <c r="C3" s="4"/>
      <c r="D3" s="4"/>
      <c r="E3" s="4"/>
    </row>
    <row r="4" spans="1:5" ht="24.75" customHeight="1">
      <c r="A4" s="4"/>
      <c r="B4" s="1591" t="s">
        <v>301</v>
      </c>
      <c r="C4" s="1573"/>
      <c r="D4" s="6" t="s">
        <v>29</v>
      </c>
      <c r="E4" s="7"/>
    </row>
    <row r="5" spans="1:5" ht="24.75" customHeight="1">
      <c r="A5" s="4"/>
      <c r="B5" s="1573" t="s">
        <v>30</v>
      </c>
      <c r="C5" s="1573"/>
      <c r="D5" s="6" t="s">
        <v>31</v>
      </c>
      <c r="E5" s="7"/>
    </row>
    <row r="6" spans="1:5" ht="24.75" customHeight="1">
      <c r="A6" s="4"/>
      <c r="B6" s="1573" t="s">
        <v>32</v>
      </c>
      <c r="C6" s="1573"/>
      <c r="D6" s="6" t="s">
        <v>33</v>
      </c>
      <c r="E6" s="7"/>
    </row>
    <row r="7" spans="1:5" ht="24.75" customHeight="1">
      <c r="A7" s="4"/>
      <c r="B7" s="1573" t="s">
        <v>34</v>
      </c>
      <c r="C7" s="1573"/>
      <c r="D7" s="6" t="s">
        <v>35</v>
      </c>
      <c r="E7" s="7"/>
    </row>
    <row r="8" spans="1:5" ht="24.75" customHeight="1">
      <c r="A8" s="4"/>
      <c r="B8" s="1573" t="s">
        <v>36</v>
      </c>
      <c r="C8" s="1573"/>
      <c r="D8" s="6" t="s">
        <v>37</v>
      </c>
      <c r="E8" s="7"/>
    </row>
    <row r="9" spans="1:5" ht="24.75" customHeight="1">
      <c r="A9" s="4"/>
      <c r="B9" s="1573" t="s">
        <v>38</v>
      </c>
      <c r="C9" s="1573"/>
      <c r="D9" s="6" t="s">
        <v>39</v>
      </c>
      <c r="E9" s="7"/>
    </row>
    <row r="10" spans="1:5" ht="24.75" customHeight="1">
      <c r="A10" s="4"/>
      <c r="B10" s="1573" t="s">
        <v>40</v>
      </c>
      <c r="C10" s="1573"/>
      <c r="D10" s="6" t="s">
        <v>41</v>
      </c>
      <c r="E10" s="7"/>
    </row>
    <row r="11" spans="1:5" ht="24.75" customHeight="1">
      <c r="A11" s="4"/>
      <c r="B11" s="1573" t="s">
        <v>42</v>
      </c>
      <c r="C11" s="1573"/>
      <c r="D11" s="6" t="s">
        <v>43</v>
      </c>
      <c r="E11" s="7"/>
    </row>
    <row r="12" spans="1:5" ht="24.75" customHeight="1">
      <c r="A12" s="2"/>
      <c r="B12" s="5" t="s">
        <v>44</v>
      </c>
      <c r="C12" s="5"/>
      <c r="D12" s="6" t="s">
        <v>45</v>
      </c>
      <c r="E12" s="7"/>
    </row>
    <row r="13" spans="1:5" ht="24.75" customHeight="1">
      <c r="A13" s="2"/>
      <c r="B13" s="5" t="s">
        <v>46</v>
      </c>
      <c r="C13" s="5"/>
      <c r="D13" s="6" t="s">
        <v>47</v>
      </c>
      <c r="E13" s="7"/>
    </row>
    <row r="14" spans="1:5" ht="24.75" customHeight="1">
      <c r="A14" s="2"/>
      <c r="B14" s="5" t="s">
        <v>48</v>
      </c>
      <c r="C14" s="5"/>
      <c r="D14" s="6" t="s">
        <v>49</v>
      </c>
      <c r="E14" s="7"/>
    </row>
  </sheetData>
  <mergeCells count="9">
    <mergeCell ref="B8:C8"/>
    <mergeCell ref="B9:C9"/>
    <mergeCell ref="B10:C10"/>
    <mergeCell ref="B11:C11"/>
    <mergeCell ref="A2:D2"/>
    <mergeCell ref="B4:C4"/>
    <mergeCell ref="B5:C5"/>
    <mergeCell ref="B6:C6"/>
    <mergeCell ref="B7:C7"/>
  </mergeCells>
  <phoneticPr fontId="24" type="noConversion"/>
  <printOptions horizontalCentered="1"/>
  <pageMargins left="0.39370078740157499" right="0.39370078740157499" top="1.1811023622047201" bottom="0.78740157480314998" header="0.51180999999999999" footer="0.51180999999999999"/>
  <pageSetup paperSize="9" scale="75" pageOrder="overThenDown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showGridLines="0" showZeros="0" zoomScaleNormal="100" zoomScalePageLayoutView="60" workbookViewId="0">
      <selection activeCell="F7" sqref="F7"/>
    </sheetView>
  </sheetViews>
  <sheetFormatPr defaultColWidth="8" defaultRowHeight="14.25"/>
  <cols>
    <col min="1" max="1" width="39.625" style="1"/>
    <col min="2" max="2" width="22.125" style="1"/>
    <col min="3" max="3" width="21.625" style="1"/>
    <col min="4" max="4" width="18.5" style="1" customWidth="1"/>
    <col min="5" max="5" width="19.75" style="1" customWidth="1"/>
    <col min="6" max="6" width="17.25" style="1"/>
    <col min="7" max="7" width="15.375" style="1"/>
    <col min="8" max="8" width="14.375" style="1"/>
    <col min="9" max="9" width="15.375" style="1"/>
  </cols>
  <sheetData>
    <row r="1" spans="1:9" ht="35.25" customHeight="1">
      <c r="A1" s="1590" t="s">
        <v>300</v>
      </c>
      <c r="B1" s="1563"/>
      <c r="C1" s="1563"/>
      <c r="D1" s="1575"/>
      <c r="E1" s="1563"/>
      <c r="F1" s="1563"/>
      <c r="G1" s="1563"/>
      <c r="H1" s="1563"/>
      <c r="I1" s="1563"/>
    </row>
    <row r="2" spans="1:9" ht="15" customHeight="1">
      <c r="A2" s="275"/>
      <c r="B2" s="276"/>
      <c r="C2" s="277"/>
      <c r="D2" s="278"/>
      <c r="E2" s="279"/>
      <c r="F2" s="280"/>
      <c r="G2" s="281"/>
      <c r="H2" s="282"/>
      <c r="I2" s="283" t="s">
        <v>50</v>
      </c>
    </row>
    <row r="3" spans="1:9" ht="15" customHeight="1">
      <c r="A3" s="284"/>
      <c r="B3" s="285"/>
      <c r="C3" s="286"/>
      <c r="D3" s="287"/>
      <c r="E3" s="288"/>
      <c r="F3" s="289"/>
      <c r="G3" s="290"/>
      <c r="H3" s="291"/>
      <c r="I3" s="292" t="s">
        <v>51</v>
      </c>
    </row>
    <row r="4" spans="1:9" ht="37.5" customHeight="1">
      <c r="A4" s="293" t="s">
        <v>52</v>
      </c>
      <c r="B4" s="294" t="s">
        <v>53</v>
      </c>
      <c r="C4" s="295" t="s">
        <v>54</v>
      </c>
      <c r="D4" s="296" t="s">
        <v>55</v>
      </c>
      <c r="E4" s="297" t="s">
        <v>56</v>
      </c>
      <c r="F4" s="298" t="s">
        <v>57</v>
      </c>
      <c r="G4" s="299" t="s">
        <v>58</v>
      </c>
      <c r="H4" s="300" t="s">
        <v>59</v>
      </c>
      <c r="I4" s="301" t="s">
        <v>60</v>
      </c>
    </row>
    <row r="5" spans="1:9" ht="22.5" customHeight="1">
      <c r="A5" s="302" t="s">
        <v>61</v>
      </c>
      <c r="B5" s="303">
        <f>C5+D5+E5+F5+G5+H5+I5</f>
        <v>225111201.69999999</v>
      </c>
      <c r="C5" s="304">
        <v>0</v>
      </c>
      <c r="D5" s="304">
        <v>45984443.359999999</v>
      </c>
      <c r="E5" s="303">
        <v>179126758.34</v>
      </c>
      <c r="F5" s="303">
        <v>0</v>
      </c>
      <c r="G5" s="303">
        <v>0</v>
      </c>
      <c r="H5" s="303">
        <v>0</v>
      </c>
      <c r="I5" s="305">
        <v>0</v>
      </c>
    </row>
    <row r="6" spans="1:9" ht="22.5" customHeight="1">
      <c r="A6" s="306" t="s">
        <v>62</v>
      </c>
      <c r="B6" s="303">
        <f>C6+D6+E6+F6+G6+H6+I6</f>
        <v>111505892.73999999</v>
      </c>
      <c r="C6" s="303">
        <v>0</v>
      </c>
      <c r="D6" s="303">
        <v>17964134.399999999</v>
      </c>
      <c r="E6" s="303">
        <v>93541758.340000004</v>
      </c>
      <c r="F6" s="303">
        <v>0</v>
      </c>
      <c r="G6" s="303">
        <v>0</v>
      </c>
      <c r="H6" s="303">
        <v>0</v>
      </c>
      <c r="I6" s="305">
        <v>0</v>
      </c>
    </row>
    <row r="7" spans="1:9" ht="22.5" customHeight="1">
      <c r="A7" s="307" t="s">
        <v>63</v>
      </c>
      <c r="B7" s="303">
        <f>C7+D7+E7+F7+G7+H7+I7</f>
        <v>2215000</v>
      </c>
      <c r="C7" s="303">
        <v>0</v>
      </c>
      <c r="D7" s="303">
        <v>2130000</v>
      </c>
      <c r="E7" s="303">
        <v>85000</v>
      </c>
      <c r="F7" s="303">
        <v>0</v>
      </c>
      <c r="G7" s="303">
        <v>0</v>
      </c>
      <c r="H7" s="303">
        <v>0</v>
      </c>
      <c r="I7" s="305">
        <v>0</v>
      </c>
    </row>
    <row r="8" spans="1:9" ht="22.5" customHeight="1">
      <c r="A8" s="308" t="s">
        <v>64</v>
      </c>
      <c r="B8" s="303">
        <f>C8+D8+E8+F8+G8+H8+I8</f>
        <v>110880708.95999999</v>
      </c>
      <c r="C8" s="303">
        <v>0</v>
      </c>
      <c r="D8" s="303">
        <v>25880708.960000001</v>
      </c>
      <c r="E8" s="303">
        <v>85000000</v>
      </c>
      <c r="F8" s="303">
        <v>0</v>
      </c>
      <c r="G8" s="303">
        <v>0</v>
      </c>
      <c r="H8" s="303">
        <v>0</v>
      </c>
      <c r="I8" s="305">
        <v>0</v>
      </c>
    </row>
    <row r="9" spans="1:9" ht="22.5" customHeight="1">
      <c r="A9" s="309" t="s">
        <v>65</v>
      </c>
      <c r="B9" s="303">
        <f>C9+D9+E9</f>
        <v>0</v>
      </c>
      <c r="C9" s="303">
        <v>0</v>
      </c>
      <c r="D9" s="303">
        <v>0</v>
      </c>
      <c r="E9" s="303">
        <v>0</v>
      </c>
      <c r="F9" s="303"/>
      <c r="G9" s="303"/>
      <c r="H9" s="303"/>
      <c r="I9" s="303"/>
    </row>
    <row r="10" spans="1:9" ht="22.5" customHeight="1">
      <c r="A10" s="310" t="s">
        <v>66</v>
      </c>
      <c r="B10" s="303">
        <f>C10+D10+E10+F10+G10+H10+I10</f>
        <v>500000</v>
      </c>
      <c r="C10" s="303">
        <v>0</v>
      </c>
      <c r="D10" s="303">
        <v>0</v>
      </c>
      <c r="E10" s="303">
        <v>500000</v>
      </c>
      <c r="F10" s="303">
        <v>0</v>
      </c>
      <c r="G10" s="303">
        <v>0</v>
      </c>
      <c r="H10" s="303">
        <v>0</v>
      </c>
      <c r="I10" s="303">
        <v>0</v>
      </c>
    </row>
    <row r="11" spans="1:9" ht="22.5" customHeight="1">
      <c r="A11" s="311" t="s">
        <v>67</v>
      </c>
      <c r="B11" s="303">
        <f>C11+D11+E11+F11+I11</f>
        <v>9600</v>
      </c>
      <c r="C11" s="303">
        <v>0</v>
      </c>
      <c r="D11" s="303">
        <v>9600</v>
      </c>
      <c r="E11" s="303">
        <v>0</v>
      </c>
      <c r="F11" s="303">
        <v>0</v>
      </c>
      <c r="G11" s="303"/>
      <c r="H11" s="303"/>
      <c r="I11" s="303">
        <v>0</v>
      </c>
    </row>
    <row r="12" spans="1:9" ht="22.5" customHeight="1">
      <c r="A12" s="312" t="s">
        <v>68</v>
      </c>
      <c r="B12" s="303">
        <f>C12</f>
        <v>0</v>
      </c>
      <c r="C12" s="303">
        <v>0</v>
      </c>
      <c r="D12" s="303"/>
      <c r="E12" s="303"/>
      <c r="F12" s="303"/>
      <c r="G12" s="303"/>
      <c r="H12" s="303"/>
      <c r="I12" s="303"/>
    </row>
    <row r="13" spans="1:9" ht="22.5" customHeight="1">
      <c r="A13" s="313" t="s">
        <v>69</v>
      </c>
      <c r="B13" s="303">
        <f>C13</f>
        <v>0</v>
      </c>
      <c r="C13" s="303">
        <v>0</v>
      </c>
      <c r="D13" s="303"/>
      <c r="E13" s="303"/>
      <c r="F13" s="303"/>
      <c r="G13" s="303"/>
      <c r="H13" s="303"/>
      <c r="I13" s="303"/>
    </row>
    <row r="14" spans="1:9" ht="22.5" customHeight="1">
      <c r="A14" s="314" t="s">
        <v>70</v>
      </c>
      <c r="B14" s="303">
        <f>C14+D14+E14+F14+G14+H14+I14</f>
        <v>204424555.08000001</v>
      </c>
      <c r="C14" s="303">
        <v>0</v>
      </c>
      <c r="D14" s="303">
        <v>29077605.800000001</v>
      </c>
      <c r="E14" s="303">
        <v>175346949.28</v>
      </c>
      <c r="F14" s="303">
        <v>0</v>
      </c>
      <c r="G14" s="303">
        <v>0</v>
      </c>
      <c r="H14" s="303">
        <v>0</v>
      </c>
      <c r="I14" s="303">
        <v>0</v>
      </c>
    </row>
    <row r="15" spans="1:9" ht="22.5" customHeight="1">
      <c r="A15" s="315" t="s">
        <v>71</v>
      </c>
      <c r="B15" s="303">
        <f>C15+D15+E15+F15+G15+H15+I15</f>
        <v>204325555.08000001</v>
      </c>
      <c r="C15" s="303">
        <v>0</v>
      </c>
      <c r="D15" s="303">
        <v>28978605.800000001</v>
      </c>
      <c r="E15" s="303">
        <v>175346949.28</v>
      </c>
      <c r="F15" s="303">
        <v>0</v>
      </c>
      <c r="G15" s="303">
        <v>0</v>
      </c>
      <c r="H15" s="303">
        <v>0</v>
      </c>
      <c r="I15" s="303">
        <v>0</v>
      </c>
    </row>
    <row r="16" spans="1:9" ht="22.5" customHeight="1">
      <c r="A16" s="316" t="s">
        <v>72</v>
      </c>
      <c r="B16" s="303">
        <f>C16+D16+E16+F16+G16+H16+I16</f>
        <v>0</v>
      </c>
      <c r="C16" s="303">
        <v>0</v>
      </c>
      <c r="D16" s="303">
        <v>0</v>
      </c>
      <c r="E16" s="303">
        <v>0</v>
      </c>
      <c r="F16" s="303">
        <v>0</v>
      </c>
      <c r="G16" s="303">
        <v>0</v>
      </c>
      <c r="H16" s="303">
        <v>0</v>
      </c>
      <c r="I16" s="303">
        <v>0</v>
      </c>
    </row>
    <row r="17" spans="1:9" ht="22.5" customHeight="1">
      <c r="A17" s="317" t="s">
        <v>73</v>
      </c>
      <c r="B17" s="303">
        <f>C17+D17+E17+F17+I17</f>
        <v>99000</v>
      </c>
      <c r="C17" s="303">
        <v>0</v>
      </c>
      <c r="D17" s="303">
        <v>99000</v>
      </c>
      <c r="E17" s="303">
        <v>0</v>
      </c>
      <c r="F17" s="303">
        <v>0</v>
      </c>
      <c r="G17" s="303"/>
      <c r="H17" s="303"/>
      <c r="I17" s="303">
        <v>0</v>
      </c>
    </row>
    <row r="18" spans="1:9" ht="22.5" customHeight="1">
      <c r="A18" s="318" t="s">
        <v>74</v>
      </c>
      <c r="B18" s="303">
        <f>C18</f>
        <v>0</v>
      </c>
      <c r="C18" s="303">
        <v>0</v>
      </c>
      <c r="D18" s="303"/>
      <c r="E18" s="303"/>
      <c r="F18" s="303"/>
      <c r="G18" s="303"/>
      <c r="H18" s="303"/>
      <c r="I18" s="303"/>
    </row>
    <row r="19" spans="1:9" ht="22.5" customHeight="1">
      <c r="A19" s="319" t="s">
        <v>75</v>
      </c>
      <c r="B19" s="303">
        <f>C19</f>
        <v>0</v>
      </c>
      <c r="C19" s="303">
        <v>0</v>
      </c>
      <c r="D19" s="303"/>
      <c r="E19" s="303"/>
      <c r="F19" s="303"/>
      <c r="G19" s="303"/>
      <c r="H19" s="303"/>
      <c r="I19" s="303"/>
    </row>
    <row r="20" spans="1:9" ht="22.5" customHeight="1">
      <c r="A20" s="320" t="s">
        <v>76</v>
      </c>
      <c r="B20" s="303">
        <f>C20+D20+E20+F20+G20+H20+I20</f>
        <v>20686646.620000001</v>
      </c>
      <c r="C20" s="303">
        <v>0</v>
      </c>
      <c r="D20" s="303">
        <v>16906837.559999999</v>
      </c>
      <c r="E20" s="303">
        <v>3779809.06</v>
      </c>
      <c r="F20" s="303">
        <v>0</v>
      </c>
      <c r="G20" s="303">
        <v>0</v>
      </c>
      <c r="H20" s="303">
        <v>0</v>
      </c>
      <c r="I20" s="305">
        <v>0</v>
      </c>
    </row>
    <row r="21" spans="1:9" ht="22.5" customHeight="1">
      <c r="A21" s="321" t="s">
        <v>77</v>
      </c>
      <c r="B21" s="303">
        <f>C21+D21+E21+F21+G21+H21+I21</f>
        <v>215467544.05000001</v>
      </c>
      <c r="C21" s="303">
        <v>0</v>
      </c>
      <c r="D21" s="303">
        <v>206238795.46000001</v>
      </c>
      <c r="E21" s="303">
        <v>9228748.5899999999</v>
      </c>
      <c r="F21" s="303">
        <v>0</v>
      </c>
      <c r="G21" s="303">
        <v>0</v>
      </c>
      <c r="H21" s="303">
        <v>0</v>
      </c>
      <c r="I21" s="305">
        <v>0</v>
      </c>
    </row>
    <row r="22" spans="1:9" ht="18.75" customHeight="1">
      <c r="A22" s="322"/>
      <c r="B22" s="323"/>
      <c r="C22" s="324"/>
      <c r="D22" s="325"/>
      <c r="E22" s="326"/>
      <c r="F22" s="327"/>
      <c r="G22" s="328"/>
      <c r="H22" s="329"/>
      <c r="I22" s="330" t="s">
        <v>78</v>
      </c>
    </row>
  </sheetData>
  <mergeCells count="1">
    <mergeCell ref="A1:I1"/>
  </mergeCells>
  <phoneticPr fontId="24" type="noConversion"/>
  <printOptions horizontalCentered="1"/>
  <pageMargins left="0.78740157480314998" right="0.78740157480314998" top="1.1811023622047201" bottom="0.78740157480314998" header="0.51180999999999999" footer="0.51180999999999999"/>
  <pageSetup paperSize="9" scale="80" pageOrder="overThenDown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showGridLines="0" showZeros="0" zoomScaleNormal="100" zoomScalePageLayoutView="60" workbookViewId="0">
      <selection sqref="A1:F1"/>
    </sheetView>
  </sheetViews>
  <sheetFormatPr defaultColWidth="8" defaultRowHeight="14.25"/>
  <cols>
    <col min="1" max="1" width="25.125" style="1"/>
    <col min="2" max="3" width="21.375" style="1"/>
    <col min="4" max="4" width="27.125" style="1"/>
    <col min="5" max="6" width="21.375" style="1"/>
  </cols>
  <sheetData>
    <row r="1" spans="1:6" ht="35.25" customHeight="1">
      <c r="A1" s="1563" t="s">
        <v>79</v>
      </c>
      <c r="B1" s="1563"/>
      <c r="C1" s="1563"/>
      <c r="D1" s="1563"/>
      <c r="E1" s="1563"/>
      <c r="F1" s="1563"/>
    </row>
    <row r="2" spans="1:6" ht="15" customHeight="1">
      <c r="A2" s="331"/>
      <c r="B2" s="332"/>
      <c r="C2" s="333"/>
      <c r="D2" s="334"/>
      <c r="E2" s="1576" t="s">
        <v>31</v>
      </c>
      <c r="F2" s="1576"/>
    </row>
    <row r="3" spans="1:6" ht="15" customHeight="1">
      <c r="A3" s="335"/>
      <c r="B3" s="336"/>
      <c r="C3" s="337"/>
      <c r="D3" s="338"/>
      <c r="E3" s="339"/>
      <c r="F3" s="340" t="s">
        <v>51</v>
      </c>
    </row>
    <row r="4" spans="1:6" ht="37.5" customHeight="1">
      <c r="A4" s="341" t="s">
        <v>52</v>
      </c>
      <c r="B4" s="342" t="s">
        <v>80</v>
      </c>
      <c r="C4" s="343" t="s">
        <v>81</v>
      </c>
      <c r="D4" s="344" t="s">
        <v>52</v>
      </c>
      <c r="E4" s="345" t="s">
        <v>80</v>
      </c>
      <c r="F4" s="346" t="s">
        <v>81</v>
      </c>
    </row>
    <row r="5" spans="1:6" ht="22.5" customHeight="1">
      <c r="A5" s="347" t="s">
        <v>82</v>
      </c>
      <c r="B5" s="348">
        <v>0</v>
      </c>
      <c r="C5" s="349">
        <v>0</v>
      </c>
      <c r="D5" s="350" t="s">
        <v>83</v>
      </c>
      <c r="E5" s="351">
        <v>0</v>
      </c>
      <c r="F5" s="352">
        <v>0</v>
      </c>
    </row>
    <row r="6" spans="1:6" ht="22.5" customHeight="1">
      <c r="A6" s="353" t="s">
        <v>84</v>
      </c>
      <c r="B6" s="354">
        <v>0</v>
      </c>
      <c r="C6" s="355">
        <v>0</v>
      </c>
      <c r="D6" s="356" t="s">
        <v>85</v>
      </c>
      <c r="E6" s="357">
        <v>0</v>
      </c>
      <c r="F6" s="358">
        <v>0</v>
      </c>
    </row>
    <row r="7" spans="1:6" ht="22.5" customHeight="1">
      <c r="A7" s="359" t="s">
        <v>86</v>
      </c>
      <c r="B7" s="360">
        <v>0</v>
      </c>
      <c r="C7" s="361">
        <v>0</v>
      </c>
      <c r="D7" s="362" t="s">
        <v>87</v>
      </c>
      <c r="E7" s="363">
        <v>0</v>
      </c>
      <c r="F7" s="364">
        <v>0</v>
      </c>
    </row>
    <row r="8" spans="1:6" ht="22.5" customHeight="1">
      <c r="A8" s="365" t="s">
        <v>88</v>
      </c>
      <c r="B8" s="366">
        <v>0</v>
      </c>
      <c r="C8" s="367">
        <v>0</v>
      </c>
      <c r="D8" s="368" t="s">
        <v>89</v>
      </c>
      <c r="E8" s="369">
        <v>0</v>
      </c>
      <c r="F8" s="370">
        <v>0</v>
      </c>
    </row>
    <row r="9" spans="1:6" ht="22.5" customHeight="1">
      <c r="A9" s="371" t="s">
        <v>90</v>
      </c>
      <c r="B9" s="372">
        <v>0</v>
      </c>
      <c r="C9" s="373">
        <v>0</v>
      </c>
      <c r="D9" s="374"/>
      <c r="E9" s="375"/>
      <c r="F9" s="376"/>
    </row>
    <row r="10" spans="1:6" ht="22.5" customHeight="1">
      <c r="A10" s="377" t="s">
        <v>91</v>
      </c>
      <c r="B10" s="378">
        <v>0</v>
      </c>
      <c r="C10" s="379">
        <v>0</v>
      </c>
      <c r="D10" s="380" t="s">
        <v>92</v>
      </c>
      <c r="E10" s="381">
        <v>0</v>
      </c>
      <c r="F10" s="382">
        <v>0</v>
      </c>
    </row>
    <row r="11" spans="1:6" ht="22.5" customHeight="1">
      <c r="A11" s="383" t="s">
        <v>93</v>
      </c>
      <c r="B11" s="384">
        <v>0</v>
      </c>
      <c r="C11" s="385">
        <v>0</v>
      </c>
      <c r="D11" s="386"/>
      <c r="E11" s="387"/>
      <c r="F11" s="388"/>
    </row>
    <row r="12" spans="1:6" ht="22.5" customHeight="1">
      <c r="A12" s="389" t="s">
        <v>94</v>
      </c>
      <c r="B12" s="390">
        <v>0</v>
      </c>
      <c r="C12" s="391">
        <v>0</v>
      </c>
      <c r="D12" s="392" t="s">
        <v>95</v>
      </c>
      <c r="E12" s="393">
        <v>0</v>
      </c>
      <c r="F12" s="394">
        <v>0</v>
      </c>
    </row>
    <row r="13" spans="1:6" ht="22.5" customHeight="1">
      <c r="A13" s="395" t="s">
        <v>96</v>
      </c>
      <c r="B13" s="303">
        <f>B5+B6+B7+B9+B10+B12</f>
        <v>0</v>
      </c>
      <c r="C13" s="303">
        <f>C5+C6+C7+C9+C10+C12</f>
        <v>0</v>
      </c>
      <c r="D13" s="396" t="s">
        <v>97</v>
      </c>
      <c r="E13" s="397">
        <f>E5+E7+E8+E10+E12</f>
        <v>0</v>
      </c>
      <c r="F13" s="398">
        <f>F5+F7+F8+F10+F12</f>
        <v>0</v>
      </c>
    </row>
    <row r="14" spans="1:6" ht="22.5" customHeight="1">
      <c r="A14" s="399" t="s">
        <v>98</v>
      </c>
      <c r="B14" s="400">
        <v>0</v>
      </c>
      <c r="C14" s="401">
        <v>0</v>
      </c>
      <c r="D14" s="402" t="s">
        <v>99</v>
      </c>
      <c r="E14" s="403">
        <v>0</v>
      </c>
      <c r="F14" s="404">
        <v>0</v>
      </c>
    </row>
    <row r="15" spans="1:6" ht="33" customHeight="1">
      <c r="A15" s="405" t="s">
        <v>100</v>
      </c>
      <c r="B15" s="406">
        <v>0</v>
      </c>
      <c r="C15" s="407">
        <v>0</v>
      </c>
      <c r="D15" s="408" t="s">
        <v>101</v>
      </c>
      <c r="E15" s="409">
        <v>0</v>
      </c>
      <c r="F15" s="410">
        <v>0</v>
      </c>
    </row>
    <row r="16" spans="1:6" ht="22.5" customHeight="1">
      <c r="A16" s="411" t="s">
        <v>102</v>
      </c>
      <c r="B16" s="412">
        <v>0</v>
      </c>
      <c r="C16" s="413">
        <v>0</v>
      </c>
      <c r="D16" s="414" t="s">
        <v>103</v>
      </c>
      <c r="E16" s="415">
        <v>0</v>
      </c>
      <c r="F16" s="416">
        <v>0</v>
      </c>
    </row>
    <row r="17" spans="1:6" ht="29.25" customHeight="1">
      <c r="A17" s="417" t="s">
        <v>104</v>
      </c>
      <c r="B17" s="418">
        <v>0</v>
      </c>
      <c r="C17" s="419">
        <v>0</v>
      </c>
      <c r="D17" s="420" t="s">
        <v>105</v>
      </c>
      <c r="E17" s="421">
        <v>0</v>
      </c>
      <c r="F17" s="422">
        <v>0</v>
      </c>
    </row>
    <row r="18" spans="1:6" ht="22.5" customHeight="1">
      <c r="A18" s="423" t="s">
        <v>106</v>
      </c>
      <c r="B18" s="424">
        <f>B13+B14+B16</f>
        <v>0</v>
      </c>
      <c r="C18" s="424">
        <f>C13+C14+C16</f>
        <v>0</v>
      </c>
      <c r="D18" s="425" t="s">
        <v>107</v>
      </c>
      <c r="E18" s="426">
        <f>E13+E14+E16</f>
        <v>0</v>
      </c>
      <c r="F18" s="398">
        <f>F13+F14+F16</f>
        <v>0</v>
      </c>
    </row>
    <row r="19" spans="1:6" ht="22.5" customHeight="1">
      <c r="A19" s="427"/>
      <c r="B19" s="428"/>
      <c r="C19" s="429"/>
      <c r="D19" s="430" t="s">
        <v>108</v>
      </c>
      <c r="E19" s="398">
        <f>B18-E18</f>
        <v>0</v>
      </c>
      <c r="F19" s="398">
        <f>C18-F18</f>
        <v>0</v>
      </c>
    </row>
    <row r="20" spans="1:6" ht="22.5" customHeight="1">
      <c r="A20" s="431" t="s">
        <v>109</v>
      </c>
      <c r="B20" s="432">
        <v>0</v>
      </c>
      <c r="C20" s="433">
        <f>E20</f>
        <v>0</v>
      </c>
      <c r="D20" s="434" t="s">
        <v>110</v>
      </c>
      <c r="E20" s="398">
        <f>B20+E19</f>
        <v>0</v>
      </c>
      <c r="F20" s="398">
        <f>C20+F19</f>
        <v>0</v>
      </c>
    </row>
    <row r="21" spans="1:6" ht="22.5" customHeight="1">
      <c r="A21" s="435" t="s">
        <v>111</v>
      </c>
      <c r="B21" s="433">
        <f>B18+B20</f>
        <v>0</v>
      </c>
      <c r="C21" s="433">
        <f>C18+C20</f>
        <v>0</v>
      </c>
      <c r="D21" s="436" t="s">
        <v>111</v>
      </c>
      <c r="E21" s="398">
        <f>E18+E20</f>
        <v>0</v>
      </c>
      <c r="F21" s="398">
        <f>F18+F20</f>
        <v>0</v>
      </c>
    </row>
    <row r="22" spans="1:6" ht="26.25" customHeight="1">
      <c r="A22" s="437" t="s">
        <v>112</v>
      </c>
      <c r="B22" s="438">
        <v>0</v>
      </c>
      <c r="C22" s="439"/>
      <c r="D22" s="440" t="s">
        <v>113</v>
      </c>
      <c r="E22" s="441">
        <v>0</v>
      </c>
      <c r="F22" s="442" t="s">
        <v>114</v>
      </c>
    </row>
  </sheetData>
  <mergeCells count="2">
    <mergeCell ref="A1:F1"/>
    <mergeCell ref="E2:F2"/>
  </mergeCells>
  <phoneticPr fontId="24" type="noConversion"/>
  <printOptions horizontalCentered="1"/>
  <pageMargins left="0.78740157480314998" right="0.78740157480314998" top="1.1811023622047201" bottom="1.1811023622047201" header="0.51180999999999999" footer="0.51180999999999999"/>
  <pageSetup paperSize="9" scale="85" pageOrder="overThenDown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GridLines="0" zoomScaleNormal="100" zoomScalePageLayoutView="60" workbookViewId="0">
      <selection sqref="A1:F1"/>
    </sheetView>
  </sheetViews>
  <sheetFormatPr defaultColWidth="8" defaultRowHeight="14.25"/>
  <cols>
    <col min="1" max="1" width="34.875" style="1"/>
    <col min="2" max="6" width="25.125" style="1"/>
  </cols>
  <sheetData>
    <row r="1" spans="1:6" ht="35.25" customHeight="1">
      <c r="A1" s="1563" t="s">
        <v>115</v>
      </c>
      <c r="B1" s="1563"/>
      <c r="C1" s="1563"/>
      <c r="D1" s="1563"/>
      <c r="E1" s="1563"/>
      <c r="F1" s="1563"/>
    </row>
    <row r="2" spans="1:6" ht="15" customHeight="1">
      <c r="A2" s="443"/>
      <c r="B2" s="444"/>
      <c r="C2" s="445"/>
      <c r="D2" s="446"/>
      <c r="E2" s="1576" t="s">
        <v>33</v>
      </c>
      <c r="F2" s="1576"/>
    </row>
    <row r="3" spans="1:6" ht="15" customHeight="1">
      <c r="A3" s="447"/>
      <c r="B3" s="448"/>
      <c r="C3" s="449"/>
      <c r="D3" s="450"/>
      <c r="E3" s="451"/>
      <c r="F3" s="452" t="s">
        <v>51</v>
      </c>
    </row>
    <row r="4" spans="1:6" ht="37.5" customHeight="1">
      <c r="A4" s="453" t="s">
        <v>52</v>
      </c>
      <c r="B4" s="454" t="s">
        <v>80</v>
      </c>
      <c r="C4" s="455" t="s">
        <v>81</v>
      </c>
      <c r="D4" s="456" t="s">
        <v>52</v>
      </c>
      <c r="E4" s="457" t="s">
        <v>80</v>
      </c>
      <c r="F4" s="1577" t="s">
        <v>81</v>
      </c>
    </row>
    <row r="5" spans="1:6" ht="22.5" customHeight="1">
      <c r="A5" s="458" t="s">
        <v>116</v>
      </c>
      <c r="B5" s="459">
        <v>17843807.82</v>
      </c>
      <c r="C5" s="460">
        <v>17964134.399999999</v>
      </c>
      <c r="D5" s="461" t="s">
        <v>117</v>
      </c>
      <c r="E5" s="462">
        <v>21369600</v>
      </c>
      <c r="F5" s="463">
        <v>22567680</v>
      </c>
    </row>
    <row r="6" spans="1:6" ht="22.5" customHeight="1">
      <c r="A6" s="464" t="s">
        <v>118</v>
      </c>
      <c r="B6" s="465">
        <v>256000</v>
      </c>
      <c r="C6" s="466">
        <v>256000</v>
      </c>
      <c r="D6" s="467" t="s">
        <v>119</v>
      </c>
      <c r="E6" s="468">
        <v>5302231.2</v>
      </c>
      <c r="F6" s="469">
        <v>6186925.7999999998</v>
      </c>
    </row>
    <row r="7" spans="1:6" ht="22.5" customHeight="1">
      <c r="A7" s="470" t="s">
        <v>120</v>
      </c>
      <c r="B7" s="471">
        <v>0</v>
      </c>
      <c r="C7" s="472">
        <v>0</v>
      </c>
      <c r="D7" s="473" t="s">
        <v>121</v>
      </c>
      <c r="E7" s="474">
        <v>164880</v>
      </c>
      <c r="F7" s="475">
        <v>224000</v>
      </c>
    </row>
    <row r="8" spans="1:6" ht="22.5" customHeight="1">
      <c r="A8" s="476" t="s">
        <v>122</v>
      </c>
      <c r="B8" s="477">
        <v>2110000</v>
      </c>
      <c r="C8" s="478">
        <v>2130000</v>
      </c>
      <c r="D8" s="479"/>
      <c r="E8" s="480"/>
      <c r="F8" s="481"/>
    </row>
    <row r="9" spans="1:6" ht="22.5" customHeight="1">
      <c r="A9" s="482" t="s">
        <v>123</v>
      </c>
      <c r="B9" s="483">
        <v>25691351.149999999</v>
      </c>
      <c r="C9" s="484">
        <v>25880708.960000001</v>
      </c>
      <c r="D9" s="485"/>
      <c r="E9" s="486"/>
      <c r="F9" s="487"/>
    </row>
    <row r="10" spans="1:6" ht="22.5" customHeight="1">
      <c r="A10" s="488" t="s">
        <v>124</v>
      </c>
      <c r="B10" s="489">
        <v>22269810.690000001</v>
      </c>
      <c r="C10" s="490">
        <v>22567680</v>
      </c>
      <c r="D10" s="491"/>
      <c r="E10" s="492"/>
      <c r="F10" s="493"/>
    </row>
    <row r="11" spans="1:6" ht="22.5" customHeight="1">
      <c r="A11" s="494" t="s">
        <v>125</v>
      </c>
      <c r="B11" s="495">
        <v>3256660.46</v>
      </c>
      <c r="C11" s="496">
        <v>3089028.96</v>
      </c>
      <c r="D11" s="497"/>
      <c r="E11" s="498"/>
      <c r="F11" s="499"/>
    </row>
    <row r="12" spans="1:6" ht="22.5" customHeight="1">
      <c r="A12" s="500" t="s">
        <v>126</v>
      </c>
      <c r="B12" s="501">
        <v>0</v>
      </c>
      <c r="C12" s="502">
        <v>0</v>
      </c>
      <c r="D12" s="503"/>
      <c r="E12" s="504"/>
      <c r="F12" s="505"/>
    </row>
    <row r="13" spans="1:6" ht="22.5" customHeight="1">
      <c r="A13" s="506" t="s">
        <v>127</v>
      </c>
      <c r="B13" s="507">
        <v>0</v>
      </c>
      <c r="C13" s="508">
        <v>0</v>
      </c>
      <c r="D13" s="509" t="s">
        <v>92</v>
      </c>
      <c r="E13" s="510">
        <v>0</v>
      </c>
      <c r="F13" s="511">
        <v>0</v>
      </c>
    </row>
    <row r="14" spans="1:6" ht="22.5" customHeight="1">
      <c r="A14" s="512" t="s">
        <v>128</v>
      </c>
      <c r="B14" s="513">
        <v>9500</v>
      </c>
      <c r="C14" s="514">
        <v>9600</v>
      </c>
      <c r="D14" s="515" t="s">
        <v>95</v>
      </c>
      <c r="E14" s="516">
        <v>98000</v>
      </c>
      <c r="F14" s="517">
        <v>99000</v>
      </c>
    </row>
    <row r="15" spans="1:6" ht="22.5" customHeight="1">
      <c r="A15" s="518" t="s">
        <v>129</v>
      </c>
      <c r="B15" s="303">
        <f>B5+B7+B8+B9+B12+B13+B14</f>
        <v>45654658.969999999</v>
      </c>
      <c r="C15" s="303">
        <f>C5+C7+C8+C9+C12+C13+C14</f>
        <v>45984443.359999999</v>
      </c>
      <c r="D15" s="519" t="s">
        <v>97</v>
      </c>
      <c r="E15" s="303">
        <f>E5+E6+E7+E13+E14</f>
        <v>26934711.199999999</v>
      </c>
      <c r="F15" s="303">
        <f>F5+F6+F7+F13+F14</f>
        <v>29077605.800000001</v>
      </c>
    </row>
    <row r="16" spans="1:6" ht="22.5" customHeight="1">
      <c r="A16" s="520" t="s">
        <v>130</v>
      </c>
      <c r="B16" s="521">
        <v>0</v>
      </c>
      <c r="C16" s="522">
        <v>0</v>
      </c>
      <c r="D16" s="523" t="s">
        <v>99</v>
      </c>
      <c r="E16" s="524">
        <v>0</v>
      </c>
      <c r="F16" s="525">
        <v>0</v>
      </c>
    </row>
    <row r="17" spans="1:6" ht="22.5" customHeight="1">
      <c r="A17" s="526" t="s">
        <v>131</v>
      </c>
      <c r="B17" s="527">
        <v>0</v>
      </c>
      <c r="C17" s="528">
        <v>0</v>
      </c>
      <c r="D17" s="529" t="s">
        <v>103</v>
      </c>
      <c r="E17" s="530">
        <v>0</v>
      </c>
      <c r="F17" s="531">
        <v>0</v>
      </c>
    </row>
    <row r="18" spans="1:6" ht="22.5" customHeight="1">
      <c r="A18" s="532" t="s">
        <v>132</v>
      </c>
      <c r="B18" s="424">
        <f>B15+B16+B17</f>
        <v>45654658.969999999</v>
      </c>
      <c r="C18" s="424">
        <f>C15+C16+C17</f>
        <v>45984443.359999999</v>
      </c>
      <c r="D18" s="533" t="s">
        <v>107</v>
      </c>
      <c r="E18" s="303">
        <f>E15+E16+E17</f>
        <v>26934711.199999999</v>
      </c>
      <c r="F18" s="303">
        <f>F15+F16+F17</f>
        <v>29077605.800000001</v>
      </c>
    </row>
    <row r="19" spans="1:6" ht="22.5" customHeight="1">
      <c r="A19" s="534"/>
      <c r="B19" s="535"/>
      <c r="C19" s="536"/>
      <c r="D19" s="537" t="s">
        <v>108</v>
      </c>
      <c r="E19" s="303">
        <f>B18-E18</f>
        <v>18719947.77</v>
      </c>
      <c r="F19" s="303">
        <f>C18-F18</f>
        <v>16906837.559999999</v>
      </c>
    </row>
    <row r="20" spans="1:6" ht="22.5" customHeight="1">
      <c r="A20" s="538" t="s">
        <v>133</v>
      </c>
      <c r="B20" s="539">
        <v>170612010.13</v>
      </c>
      <c r="C20" s="540">
        <f>E20</f>
        <v>189331957.90000001</v>
      </c>
      <c r="D20" s="541" t="s">
        <v>110</v>
      </c>
      <c r="E20" s="303">
        <f>B20+E19</f>
        <v>189331957.90000001</v>
      </c>
      <c r="F20" s="303">
        <f>C20+F19</f>
        <v>206238795.46000001</v>
      </c>
    </row>
    <row r="21" spans="1:6" ht="22.5" customHeight="1">
      <c r="A21" s="542" t="s">
        <v>111</v>
      </c>
      <c r="B21" s="433">
        <f>B18+B20</f>
        <v>216266669.09999999</v>
      </c>
      <c r="C21" s="433">
        <f>C18+C20</f>
        <v>235316401.25999999</v>
      </c>
      <c r="D21" s="543" t="s">
        <v>111</v>
      </c>
      <c r="E21" s="424">
        <f>E18+E20</f>
        <v>216266669.09999999</v>
      </c>
      <c r="F21" s="424">
        <f>F18+F20</f>
        <v>235316401.25999999</v>
      </c>
    </row>
    <row r="22" spans="1:6" ht="15" customHeight="1">
      <c r="A22" s="544"/>
      <c r="B22" s="545"/>
      <c r="C22" s="546"/>
      <c r="D22" s="547"/>
      <c r="E22" s="548"/>
      <c r="F22" s="549" t="s">
        <v>134</v>
      </c>
    </row>
  </sheetData>
  <mergeCells count="3">
    <mergeCell ref="A1:F1"/>
    <mergeCell ref="E2:F2"/>
    <mergeCell ref="F4"/>
  </mergeCells>
  <phoneticPr fontId="24" type="noConversion"/>
  <printOptions horizontalCentered="1"/>
  <pageMargins left="1.1811023622047201" right="0.39370078740157499" top="0.39370078740157499" bottom="0.39370078740157499" header="0.51180999999999999" footer="0.51180999999999999"/>
  <pageSetup paperSize="9" scale="80" pageOrder="overThenDown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"/>
  <sheetViews>
    <sheetView showGridLines="0" showZeros="0" tabSelected="1" zoomScaleNormal="100" zoomScalePageLayoutView="60" workbookViewId="0">
      <selection sqref="A1:H1"/>
    </sheetView>
  </sheetViews>
  <sheetFormatPr defaultColWidth="8" defaultRowHeight="14.25"/>
  <cols>
    <col min="1" max="1" width="24.75" style="1"/>
    <col min="2" max="2" width="21.5" style="1"/>
    <col min="3" max="3" width="21.25" style="1"/>
    <col min="4" max="4" width="23.25" style="1"/>
    <col min="5" max="5" width="22.875" style="1"/>
    <col min="6" max="6" width="20.5" style="1"/>
    <col min="7" max="7" width="22.375" style="1"/>
    <col min="8" max="8" width="23.25" style="1"/>
  </cols>
  <sheetData>
    <row r="1" spans="1:8" ht="35.25" customHeight="1">
      <c r="A1" s="1563" t="s">
        <v>135</v>
      </c>
      <c r="B1" s="1563"/>
      <c r="C1" s="1575"/>
      <c r="D1" s="1563"/>
      <c r="E1" s="1563"/>
      <c r="F1" s="1563"/>
      <c r="G1" s="1575"/>
      <c r="H1" s="1563"/>
    </row>
    <row r="2" spans="1:8" ht="15" customHeight="1">
      <c r="A2" s="550"/>
      <c r="B2" s="551"/>
      <c r="C2" s="552"/>
      <c r="D2" s="553"/>
      <c r="E2" s="554"/>
      <c r="F2" s="555"/>
      <c r="G2" s="1578" t="s">
        <v>35</v>
      </c>
      <c r="H2" s="1576"/>
    </row>
    <row r="3" spans="1:8" ht="15" customHeight="1">
      <c r="A3" s="556"/>
      <c r="B3" s="557"/>
      <c r="C3" s="558"/>
      <c r="D3" s="559"/>
      <c r="E3" s="560"/>
      <c r="F3" s="561"/>
      <c r="G3" s="562"/>
      <c r="H3" s="563" t="s">
        <v>51</v>
      </c>
    </row>
    <row r="4" spans="1:8" ht="32.25" customHeight="1">
      <c r="A4" s="1577" t="s">
        <v>52</v>
      </c>
      <c r="B4" s="1580" t="s">
        <v>80</v>
      </c>
      <c r="C4" s="1579"/>
      <c r="D4" s="1577" t="s">
        <v>81</v>
      </c>
      <c r="E4" s="1577" t="s">
        <v>52</v>
      </c>
      <c r="F4" s="1580" t="s">
        <v>80</v>
      </c>
      <c r="G4" s="1579"/>
      <c r="H4" s="1577" t="s">
        <v>81</v>
      </c>
    </row>
    <row r="5" spans="1:8" ht="32.25" customHeight="1">
      <c r="A5" s="1579"/>
      <c r="B5" s="564"/>
      <c r="C5" s="565" t="s">
        <v>136</v>
      </c>
      <c r="D5" s="1579"/>
      <c r="E5" s="1579"/>
      <c r="F5" s="566"/>
      <c r="G5" s="567" t="s">
        <v>136</v>
      </c>
      <c r="H5" s="1579"/>
    </row>
    <row r="6" spans="1:8" ht="22.5" customHeight="1">
      <c r="A6" s="568" t="s">
        <v>82</v>
      </c>
      <c r="B6" s="569">
        <v>99082361</v>
      </c>
      <c r="C6" s="570">
        <v>94984967</v>
      </c>
      <c r="D6" s="571">
        <v>93541758.340000004</v>
      </c>
      <c r="E6" s="572" t="s">
        <v>83</v>
      </c>
      <c r="F6" s="573">
        <v>164188779.68000001</v>
      </c>
      <c r="G6" s="574">
        <v>156850245.47999999</v>
      </c>
      <c r="H6" s="575">
        <v>175346949.28</v>
      </c>
    </row>
    <row r="7" spans="1:8" ht="22.5" customHeight="1">
      <c r="A7" s="576" t="s">
        <v>84</v>
      </c>
      <c r="B7" s="303">
        <f>C7</f>
        <v>84000</v>
      </c>
      <c r="C7" s="577">
        <v>84000</v>
      </c>
      <c r="D7" s="578">
        <v>85000</v>
      </c>
      <c r="E7" s="579"/>
      <c r="F7" s="580"/>
      <c r="G7" s="581"/>
      <c r="H7" s="582"/>
    </row>
    <row r="8" spans="1:8" ht="22.5" customHeight="1">
      <c r="A8" s="583" t="s">
        <v>86</v>
      </c>
      <c r="B8" s="584">
        <v>69360000</v>
      </c>
      <c r="C8" s="585">
        <v>69360000</v>
      </c>
      <c r="D8" s="586">
        <v>85000000</v>
      </c>
      <c r="E8" s="587"/>
      <c r="F8" s="588"/>
      <c r="G8" s="589"/>
      <c r="H8" s="590"/>
    </row>
    <row r="9" spans="1:8" ht="22.5" customHeight="1">
      <c r="A9" s="591" t="s">
        <v>88</v>
      </c>
      <c r="B9" s="592">
        <v>66000000</v>
      </c>
      <c r="C9" s="593">
        <v>66000000</v>
      </c>
      <c r="D9" s="594">
        <v>81640000</v>
      </c>
      <c r="E9" s="595"/>
      <c r="F9" s="596"/>
      <c r="G9" s="597"/>
      <c r="H9" s="598"/>
    </row>
    <row r="10" spans="1:8" ht="22.5" customHeight="1">
      <c r="A10" s="599" t="s">
        <v>90</v>
      </c>
      <c r="B10" s="424">
        <f>C10</f>
        <v>0</v>
      </c>
      <c r="C10" s="600">
        <v>0</v>
      </c>
      <c r="D10" s="601">
        <v>0</v>
      </c>
      <c r="E10" s="602"/>
      <c r="F10" s="603"/>
      <c r="G10" s="604"/>
      <c r="H10" s="605"/>
    </row>
    <row r="11" spans="1:8" ht="22.5" customHeight="1">
      <c r="A11" s="606" t="s">
        <v>91</v>
      </c>
      <c r="B11" s="607">
        <v>450000</v>
      </c>
      <c r="C11" s="608">
        <v>450000</v>
      </c>
      <c r="D11" s="609">
        <v>500000</v>
      </c>
      <c r="E11" s="610" t="s">
        <v>137</v>
      </c>
      <c r="F11" s="611">
        <v>0</v>
      </c>
      <c r="G11" s="612">
        <v>0</v>
      </c>
      <c r="H11" s="613">
        <v>0</v>
      </c>
    </row>
    <row r="12" spans="1:8" ht="22.5" customHeight="1">
      <c r="A12" s="614" t="s">
        <v>93</v>
      </c>
      <c r="B12" s="303">
        <f>C12</f>
        <v>270000</v>
      </c>
      <c r="C12" s="615">
        <v>270000</v>
      </c>
      <c r="D12" s="616">
        <v>300000</v>
      </c>
      <c r="E12" s="617"/>
      <c r="F12" s="618"/>
      <c r="G12" s="619"/>
      <c r="H12" s="620"/>
    </row>
    <row r="13" spans="1:8" ht="22.5" customHeight="1">
      <c r="A13" s="621" t="s">
        <v>94</v>
      </c>
      <c r="B13" s="303">
        <f>C13</f>
        <v>0</v>
      </c>
      <c r="C13" s="622">
        <v>0</v>
      </c>
      <c r="D13" s="623">
        <v>0</v>
      </c>
      <c r="E13" s="624" t="s">
        <v>138</v>
      </c>
      <c r="F13" s="303">
        <f>G13</f>
        <v>0</v>
      </c>
      <c r="G13" s="625">
        <v>0</v>
      </c>
      <c r="H13" s="626">
        <v>0</v>
      </c>
    </row>
    <row r="14" spans="1:8" ht="22.5" customHeight="1">
      <c r="A14" s="627" t="s">
        <v>96</v>
      </c>
      <c r="B14" s="303">
        <f>B6+B7+B8+B10+B11+B13</f>
        <v>168976361</v>
      </c>
      <c r="C14" s="628">
        <f>C6+C7+C8+C10+C11+C13</f>
        <v>164878967</v>
      </c>
      <c r="D14" s="629">
        <f>D6+D7+D8+D10+D11+D13</f>
        <v>179126758.34</v>
      </c>
      <c r="E14" s="630" t="s">
        <v>139</v>
      </c>
      <c r="F14" s="631">
        <f>F6+F11+F13</f>
        <v>164188779.68000001</v>
      </c>
      <c r="G14" s="397">
        <f>G6+G11+G13</f>
        <v>156850245.47999999</v>
      </c>
      <c r="H14" s="632">
        <f>H6+H11+H13</f>
        <v>175346949.28</v>
      </c>
    </row>
    <row r="15" spans="1:8" ht="22.5" customHeight="1">
      <c r="A15" s="633" t="s">
        <v>98</v>
      </c>
      <c r="B15" s="303">
        <f>C15</f>
        <v>0</v>
      </c>
      <c r="C15" s="634">
        <v>0</v>
      </c>
      <c r="D15" s="635">
        <v>0</v>
      </c>
      <c r="E15" s="636" t="s">
        <v>140</v>
      </c>
      <c r="F15" s="303">
        <f>G15</f>
        <v>0</v>
      </c>
      <c r="G15" s="637">
        <v>0</v>
      </c>
      <c r="H15" s="638">
        <v>0</v>
      </c>
    </row>
    <row r="16" spans="1:8" ht="22.5" customHeight="1">
      <c r="A16" s="639" t="s">
        <v>102</v>
      </c>
      <c r="B16" s="303">
        <f>C16</f>
        <v>0</v>
      </c>
      <c r="C16" s="640">
        <v>0</v>
      </c>
      <c r="D16" s="641">
        <v>0</v>
      </c>
      <c r="E16" s="642" t="s">
        <v>141</v>
      </c>
      <c r="F16" s="303">
        <f>G16</f>
        <v>0</v>
      </c>
      <c r="G16" s="643">
        <v>0</v>
      </c>
      <c r="H16" s="644">
        <v>0</v>
      </c>
    </row>
    <row r="17" spans="1:8" ht="22.5" customHeight="1">
      <c r="A17" s="645" t="s">
        <v>106</v>
      </c>
      <c r="B17" s="303">
        <f>B14+B15+B16</f>
        <v>168976361</v>
      </c>
      <c r="C17" s="305">
        <f>C14+C15+C16</f>
        <v>164878967</v>
      </c>
      <c r="D17" s="646">
        <f>D14+D15+D16</f>
        <v>179126758.34</v>
      </c>
      <c r="E17" s="647" t="s">
        <v>142</v>
      </c>
      <c r="F17" s="631">
        <f>F14+F15+F16</f>
        <v>164188779.68000001</v>
      </c>
      <c r="G17" s="397">
        <f>G14+G15+G16</f>
        <v>156850245.47999999</v>
      </c>
      <c r="H17" s="398">
        <f>H14+H15+H16</f>
        <v>175346949.28</v>
      </c>
    </row>
    <row r="18" spans="1:8" ht="22.5" customHeight="1">
      <c r="A18" s="648"/>
      <c r="B18" s="649"/>
      <c r="C18" s="650"/>
      <c r="D18" s="651"/>
      <c r="E18" s="652" t="s">
        <v>143</v>
      </c>
      <c r="F18" s="631">
        <f>B17-F17</f>
        <v>4787581.3199999901</v>
      </c>
      <c r="G18" s="397">
        <f>C17-G17</f>
        <v>8028721.5200000098</v>
      </c>
      <c r="H18" s="398">
        <f>D17-H17</f>
        <v>3779809.06</v>
      </c>
    </row>
    <row r="19" spans="1:8" ht="22.5" customHeight="1">
      <c r="A19" s="653" t="s">
        <v>109</v>
      </c>
      <c r="B19" s="654">
        <v>661358.21</v>
      </c>
      <c r="C19" s="655" t="s">
        <v>144</v>
      </c>
      <c r="D19" s="629">
        <f>F19</f>
        <v>5448939.52999999</v>
      </c>
      <c r="E19" s="656" t="s">
        <v>145</v>
      </c>
      <c r="F19" s="631">
        <f>B19+F18</f>
        <v>5448939.52999999</v>
      </c>
      <c r="G19" s="657" t="s">
        <v>144</v>
      </c>
      <c r="H19" s="398">
        <f>D19+H18</f>
        <v>9228748.5899999999</v>
      </c>
    </row>
    <row r="20" spans="1:8" ht="22.5" customHeight="1">
      <c r="A20" s="658" t="s">
        <v>111</v>
      </c>
      <c r="B20" s="303">
        <f>B17+B19</f>
        <v>169637719.21000001</v>
      </c>
      <c r="C20" s="628">
        <f>C17</f>
        <v>164878967</v>
      </c>
      <c r="D20" s="629">
        <f>D17+D19</f>
        <v>184575697.87</v>
      </c>
      <c r="E20" s="659" t="s">
        <v>111</v>
      </c>
      <c r="F20" s="631">
        <f>F17+F19</f>
        <v>169637719.21000001</v>
      </c>
      <c r="G20" s="426">
        <f>G17+G18</f>
        <v>164878967</v>
      </c>
      <c r="H20" s="398">
        <f>H17+H19</f>
        <v>184575697.87</v>
      </c>
    </row>
    <row r="21" spans="1:8" ht="15" customHeight="1">
      <c r="A21" s="660"/>
      <c r="B21" s="661"/>
      <c r="C21" s="662"/>
      <c r="D21" s="663"/>
      <c r="E21" s="664"/>
      <c r="F21" s="665"/>
      <c r="G21" s="666"/>
      <c r="H21" s="667" t="s">
        <v>146</v>
      </c>
    </row>
  </sheetData>
  <mergeCells count="8">
    <mergeCell ref="A1:H1"/>
    <mergeCell ref="G2:H2"/>
    <mergeCell ref="A4:A5"/>
    <mergeCell ref="B4:C4"/>
    <mergeCell ref="D4:D5"/>
    <mergeCell ref="E4:E5"/>
    <mergeCell ref="F4:G4"/>
    <mergeCell ref="H4:H5"/>
  </mergeCells>
  <phoneticPr fontId="24" type="noConversion"/>
  <printOptions horizontalCentered="1"/>
  <pageMargins left="0.39370078740157499" right="0.39370078740157499" top="0.39370078740157499" bottom="0.39370078740157499" header="0.51180999999999999" footer="0.51180999999999999"/>
  <pageSetup paperSize="9" scale="60" pageOrder="overThenDown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6"/>
  <sheetViews>
    <sheetView showGridLines="0" zoomScaleNormal="100" zoomScalePageLayoutView="60" workbookViewId="0">
      <pane activePane="bottomRight" state="frozen"/>
      <selection sqref="A1:I1"/>
    </sheetView>
  </sheetViews>
  <sheetFormatPr defaultColWidth="8" defaultRowHeight="14.25"/>
  <cols>
    <col min="1" max="1" width="26" style="1"/>
    <col min="2" max="7" width="21" style="1"/>
    <col min="8" max="8" width="23.375" style="1"/>
    <col min="9" max="9" width="21" style="1"/>
  </cols>
  <sheetData>
    <row r="1" spans="1:9" ht="35.25" customHeight="1">
      <c r="A1" s="1563" t="s">
        <v>147</v>
      </c>
      <c r="B1" s="1563"/>
      <c r="C1" s="1563"/>
      <c r="D1" s="1563"/>
      <c r="E1" s="1563"/>
      <c r="F1" s="1563"/>
      <c r="G1" s="1563"/>
      <c r="H1" s="1563"/>
      <c r="I1" s="1563"/>
    </row>
    <row r="2" spans="1:9" ht="16.5" customHeight="1">
      <c r="A2" s="668"/>
      <c r="B2" s="669"/>
      <c r="C2" s="670"/>
      <c r="D2" s="671"/>
      <c r="E2" s="672"/>
      <c r="F2" s="673"/>
      <c r="G2" s="674"/>
      <c r="H2" s="1576" t="s">
        <v>37</v>
      </c>
      <c r="I2" s="1576"/>
    </row>
    <row r="3" spans="1:9" ht="16.5" customHeight="1">
      <c r="A3" s="675"/>
      <c r="B3" s="676"/>
      <c r="C3" s="677"/>
      <c r="D3" s="678"/>
      <c r="E3" s="679"/>
      <c r="F3" s="680"/>
      <c r="G3" s="681"/>
      <c r="H3" s="682"/>
      <c r="I3" s="683" t="s">
        <v>51</v>
      </c>
    </row>
    <row r="4" spans="1:9" ht="24.75" customHeight="1">
      <c r="A4" s="1581" t="s">
        <v>52</v>
      </c>
      <c r="B4" s="1586" t="s">
        <v>80</v>
      </c>
      <c r="C4" s="1584"/>
      <c r="D4" s="1584"/>
      <c r="E4" s="1585"/>
      <c r="F4" s="1586" t="s">
        <v>81</v>
      </c>
      <c r="G4" s="1584"/>
      <c r="H4" s="1584"/>
      <c r="I4" s="1585"/>
    </row>
    <row r="5" spans="1:9" ht="31.5" customHeight="1">
      <c r="A5" s="1582"/>
      <c r="B5" s="684" t="s">
        <v>148</v>
      </c>
      <c r="C5" s="685" t="s">
        <v>149</v>
      </c>
      <c r="D5" s="686" t="s">
        <v>150</v>
      </c>
      <c r="E5" s="687" t="s">
        <v>151</v>
      </c>
      <c r="F5" s="688" t="s">
        <v>148</v>
      </c>
      <c r="G5" s="689" t="s">
        <v>149</v>
      </c>
      <c r="H5" s="690" t="s">
        <v>150</v>
      </c>
      <c r="I5" s="691" t="s">
        <v>151</v>
      </c>
    </row>
    <row r="6" spans="1:9" ht="24.75" customHeight="1">
      <c r="A6" s="692" t="s">
        <v>152</v>
      </c>
      <c r="B6" s="693">
        <f>C6+D6+E6</f>
        <v>0</v>
      </c>
      <c r="C6" s="693">
        <f>C7+C8</f>
        <v>0</v>
      </c>
      <c r="D6" s="693">
        <f>D7+D8</f>
        <v>0</v>
      </c>
      <c r="E6" s="693">
        <f>E7+E8</f>
        <v>0</v>
      </c>
      <c r="F6" s="693">
        <f>G6+H6+I6</f>
        <v>0</v>
      </c>
      <c r="G6" s="693">
        <f>G7+G8</f>
        <v>0</v>
      </c>
      <c r="H6" s="693">
        <f>H7+H8</f>
        <v>0</v>
      </c>
      <c r="I6" s="424">
        <f>I7+I8</f>
        <v>0</v>
      </c>
    </row>
    <row r="7" spans="1:9" ht="24.75" customHeight="1">
      <c r="A7" s="694" t="s">
        <v>153</v>
      </c>
      <c r="B7" s="693">
        <f>C7+D7+E7</f>
        <v>0</v>
      </c>
      <c r="C7" s="695">
        <v>0</v>
      </c>
      <c r="D7" s="696">
        <v>0</v>
      </c>
      <c r="E7" s="697">
        <v>0</v>
      </c>
      <c r="F7" s="693">
        <f>G7+H7+I7</f>
        <v>0</v>
      </c>
      <c r="G7" s="698">
        <v>0</v>
      </c>
      <c r="H7" s="699">
        <v>0</v>
      </c>
      <c r="I7" s="700">
        <v>0</v>
      </c>
    </row>
    <row r="8" spans="1:9" ht="24.75" customHeight="1">
      <c r="A8" s="701" t="s">
        <v>154</v>
      </c>
      <c r="B8" s="693">
        <f>C8+D8+E8</f>
        <v>0</v>
      </c>
      <c r="C8" s="702">
        <v>0</v>
      </c>
      <c r="D8" s="703">
        <v>0</v>
      </c>
      <c r="E8" s="704">
        <v>0</v>
      </c>
      <c r="F8" s="693">
        <f>G8+H8+I8</f>
        <v>0</v>
      </c>
      <c r="G8" s="705">
        <v>0</v>
      </c>
      <c r="H8" s="706">
        <v>0</v>
      </c>
      <c r="I8" s="707">
        <v>0</v>
      </c>
    </row>
    <row r="9" spans="1:9" ht="24.75" customHeight="1">
      <c r="A9" s="708" t="s">
        <v>84</v>
      </c>
      <c r="B9" s="304">
        <f>C9+D9+E9</f>
        <v>0</v>
      </c>
      <c r="C9" s="709">
        <v>0</v>
      </c>
      <c r="D9" s="710">
        <v>0</v>
      </c>
      <c r="E9" s="711">
        <v>0</v>
      </c>
      <c r="F9" s="304">
        <f>G9+H9+I9</f>
        <v>0</v>
      </c>
      <c r="G9" s="712">
        <v>0</v>
      </c>
      <c r="H9" s="713">
        <v>0</v>
      </c>
      <c r="I9" s="714">
        <v>0</v>
      </c>
    </row>
    <row r="10" spans="1:9" ht="24.75" customHeight="1">
      <c r="A10" s="715" t="s">
        <v>86</v>
      </c>
      <c r="B10" s="716">
        <f>C10+E10</f>
        <v>0</v>
      </c>
      <c r="C10" s="717">
        <v>0</v>
      </c>
      <c r="D10" s="718" t="s">
        <v>144</v>
      </c>
      <c r="E10" s="719">
        <v>0</v>
      </c>
      <c r="F10" s="716">
        <f>G10+I10</f>
        <v>0</v>
      </c>
      <c r="G10" s="720">
        <v>0</v>
      </c>
      <c r="H10" s="721" t="s">
        <v>144</v>
      </c>
      <c r="I10" s="722">
        <v>0</v>
      </c>
    </row>
    <row r="11" spans="1:9" ht="24.75" customHeight="1">
      <c r="A11" s="723" t="s">
        <v>155</v>
      </c>
      <c r="B11" s="693">
        <f>C11+D11+E11</f>
        <v>0</v>
      </c>
      <c r="C11" s="724">
        <v>0</v>
      </c>
      <c r="D11" s="725">
        <v>0</v>
      </c>
      <c r="E11" s="726">
        <v>0</v>
      </c>
      <c r="F11" s="693">
        <f>G11+H11+I11</f>
        <v>0</v>
      </c>
      <c r="G11" s="727">
        <v>0</v>
      </c>
      <c r="H11" s="728">
        <v>0</v>
      </c>
      <c r="I11" s="729">
        <v>0</v>
      </c>
    </row>
    <row r="12" spans="1:9" ht="24.75" customHeight="1">
      <c r="A12" s="730" t="s">
        <v>93</v>
      </c>
      <c r="B12" s="693">
        <f>C12+D12+E12</f>
        <v>0</v>
      </c>
      <c r="C12" s="731">
        <v>0</v>
      </c>
      <c r="D12" s="732">
        <v>0</v>
      </c>
      <c r="E12" s="733">
        <v>0</v>
      </c>
      <c r="F12" s="693">
        <f>G12+H12+I12</f>
        <v>0</v>
      </c>
      <c r="G12" s="734">
        <v>0</v>
      </c>
      <c r="H12" s="735">
        <v>0</v>
      </c>
      <c r="I12" s="736">
        <v>0</v>
      </c>
    </row>
    <row r="13" spans="1:9" ht="24.75" customHeight="1">
      <c r="A13" s="737" t="s">
        <v>156</v>
      </c>
      <c r="B13" s="304">
        <f>D13</f>
        <v>0</v>
      </c>
      <c r="C13" s="738" t="s">
        <v>144</v>
      </c>
      <c r="D13" s="739">
        <v>0</v>
      </c>
      <c r="E13" s="740" t="s">
        <v>144</v>
      </c>
      <c r="F13" s="304">
        <f>H13</f>
        <v>0</v>
      </c>
      <c r="G13" s="741" t="s">
        <v>144</v>
      </c>
      <c r="H13" s="742">
        <v>0</v>
      </c>
      <c r="I13" s="743" t="s">
        <v>144</v>
      </c>
    </row>
    <row r="14" spans="1:9" ht="24.75" customHeight="1">
      <c r="A14" s="744" t="s">
        <v>157</v>
      </c>
      <c r="B14" s="716">
        <f>C14+D14+E14</f>
        <v>0</v>
      </c>
      <c r="C14" s="303">
        <f>C6+C9+C10+C11</f>
        <v>0</v>
      </c>
      <c r="D14" s="303">
        <f>D6+D9+D11+D13</f>
        <v>0</v>
      </c>
      <c r="E14" s="303">
        <f>E6+E9+E10+E11</f>
        <v>0</v>
      </c>
      <c r="F14" s="716">
        <f>G14+H14+I14</f>
        <v>0</v>
      </c>
      <c r="G14" s="303">
        <f>G6+G9+G10+G11</f>
        <v>0</v>
      </c>
      <c r="H14" s="303">
        <f>H6+H9+H11+H13</f>
        <v>0</v>
      </c>
      <c r="I14" s="303">
        <f>I6+I9+I10+I11</f>
        <v>0</v>
      </c>
    </row>
    <row r="15" spans="1:9" ht="24.75" customHeight="1">
      <c r="A15" s="745" t="s">
        <v>158</v>
      </c>
      <c r="B15" s="716">
        <f>C15+D15+E15</f>
        <v>0</v>
      </c>
      <c r="C15" s="746">
        <v>0</v>
      </c>
      <c r="D15" s="747">
        <v>0</v>
      </c>
      <c r="E15" s="748">
        <v>0</v>
      </c>
      <c r="F15" s="716">
        <f>G15+H15+I15</f>
        <v>0</v>
      </c>
      <c r="G15" s="749">
        <v>0</v>
      </c>
      <c r="H15" s="750">
        <v>0</v>
      </c>
      <c r="I15" s="751">
        <v>0</v>
      </c>
    </row>
    <row r="16" spans="1:9" ht="24.75" customHeight="1">
      <c r="A16" s="752" t="s">
        <v>159</v>
      </c>
      <c r="B16" s="716">
        <f>C16+D16+E16</f>
        <v>0</v>
      </c>
      <c r="C16" s="753">
        <v>0</v>
      </c>
      <c r="D16" s="754">
        <v>0</v>
      </c>
      <c r="E16" s="755">
        <v>0</v>
      </c>
      <c r="F16" s="716">
        <f>G16+H16+I16</f>
        <v>0</v>
      </c>
      <c r="G16" s="756">
        <v>0</v>
      </c>
      <c r="H16" s="757">
        <v>0</v>
      </c>
      <c r="I16" s="758">
        <v>0</v>
      </c>
    </row>
    <row r="17" spans="1:9" ht="24.75" customHeight="1">
      <c r="A17" s="759" t="s">
        <v>160</v>
      </c>
      <c r="B17" s="716">
        <f>C17+D17+E17</f>
        <v>0</v>
      </c>
      <c r="C17" s="303">
        <f>C14+C15+C16</f>
        <v>0</v>
      </c>
      <c r="D17" s="303">
        <f>D14+D15+D16</f>
        <v>0</v>
      </c>
      <c r="E17" s="303">
        <f>E14+E15+E16</f>
        <v>0</v>
      </c>
      <c r="F17" s="716">
        <f>G17+H17+I17</f>
        <v>0</v>
      </c>
      <c r="G17" s="303">
        <f>G14+G15+G16</f>
        <v>0</v>
      </c>
      <c r="H17" s="303">
        <f>H14+H15+H16</f>
        <v>0</v>
      </c>
      <c r="I17" s="303">
        <f>I14+I15+I16</f>
        <v>0</v>
      </c>
    </row>
    <row r="18" spans="1:9" ht="24.75" customHeight="1">
      <c r="A18" s="760" t="s">
        <v>161</v>
      </c>
      <c r="B18" s="716">
        <f>C18+D18+E18</f>
        <v>0</v>
      </c>
      <c r="C18" s="761">
        <v>0</v>
      </c>
      <c r="D18" s="762">
        <v>0</v>
      </c>
      <c r="E18" s="763">
        <v>0</v>
      </c>
      <c r="F18" s="716">
        <f>G18+H18+I18</f>
        <v>0</v>
      </c>
      <c r="G18" s="303">
        <f>C34</f>
        <v>0</v>
      </c>
      <c r="H18" s="303">
        <f>D34</f>
        <v>0</v>
      </c>
      <c r="I18" s="303">
        <f>E34</f>
        <v>0</v>
      </c>
    </row>
    <row r="19" spans="1:9" ht="24.75" customHeight="1">
      <c r="A19" s="764" t="s">
        <v>111</v>
      </c>
      <c r="B19" s="716">
        <f t="shared" ref="B19:I19" si="0">B17+B18</f>
        <v>0</v>
      </c>
      <c r="C19" s="303">
        <f t="shared" si="0"/>
        <v>0</v>
      </c>
      <c r="D19" s="303">
        <f t="shared" si="0"/>
        <v>0</v>
      </c>
      <c r="E19" s="303">
        <f t="shared" si="0"/>
        <v>0</v>
      </c>
      <c r="F19" s="716">
        <f t="shared" si="0"/>
        <v>0</v>
      </c>
      <c r="G19" s="303">
        <f t="shared" si="0"/>
        <v>0</v>
      </c>
      <c r="H19" s="303">
        <f t="shared" si="0"/>
        <v>0</v>
      </c>
      <c r="I19" s="303">
        <f t="shared" si="0"/>
        <v>0</v>
      </c>
    </row>
    <row r="20" spans="1:9" ht="24.75" customHeight="1">
      <c r="A20" s="1581" t="s">
        <v>52</v>
      </c>
      <c r="B20" s="1583" t="s">
        <v>80</v>
      </c>
      <c r="C20" s="1584"/>
      <c r="D20" s="1584"/>
      <c r="E20" s="1585"/>
      <c r="F20" s="1583" t="s">
        <v>81</v>
      </c>
      <c r="G20" s="1584"/>
      <c r="H20" s="1584"/>
      <c r="I20" s="1585"/>
    </row>
    <row r="21" spans="1:9" ht="33.75" customHeight="1">
      <c r="A21" s="1582"/>
      <c r="B21" s="765" t="s">
        <v>148</v>
      </c>
      <c r="C21" s="766" t="s">
        <v>149</v>
      </c>
      <c r="D21" s="767" t="s">
        <v>150</v>
      </c>
      <c r="E21" s="768" t="s">
        <v>151</v>
      </c>
      <c r="F21" s="769" t="s">
        <v>148</v>
      </c>
      <c r="G21" s="770" t="s">
        <v>149</v>
      </c>
      <c r="H21" s="771" t="s">
        <v>150</v>
      </c>
      <c r="I21" s="772" t="s">
        <v>151</v>
      </c>
    </row>
    <row r="22" spans="1:9" ht="24.75" customHeight="1">
      <c r="A22" s="773" t="s">
        <v>162</v>
      </c>
      <c r="B22" s="303">
        <f>C22+D22+E22</f>
        <v>0</v>
      </c>
      <c r="C22" s="774">
        <v>0</v>
      </c>
      <c r="D22" s="775">
        <v>0</v>
      </c>
      <c r="E22" s="776">
        <v>0</v>
      </c>
      <c r="F22" s="303">
        <f>G22+H22+I22</f>
        <v>0</v>
      </c>
      <c r="G22" s="777">
        <v>0</v>
      </c>
      <c r="H22" s="778">
        <v>0</v>
      </c>
      <c r="I22" s="779">
        <v>0</v>
      </c>
    </row>
    <row r="23" spans="1:9" ht="24.75" customHeight="1">
      <c r="A23" s="780" t="s">
        <v>163</v>
      </c>
      <c r="B23" s="303">
        <f>C23+D23+E23</f>
        <v>0</v>
      </c>
      <c r="C23" s="781">
        <v>0</v>
      </c>
      <c r="D23" s="782">
        <v>0</v>
      </c>
      <c r="E23" s="783">
        <v>0</v>
      </c>
      <c r="F23" s="303">
        <f>G23+H23+I23</f>
        <v>0</v>
      </c>
      <c r="G23" s="784">
        <v>0</v>
      </c>
      <c r="H23" s="785">
        <v>0</v>
      </c>
      <c r="I23" s="786">
        <v>0</v>
      </c>
    </row>
    <row r="24" spans="1:9" ht="24.75" customHeight="1">
      <c r="A24" s="787" t="s">
        <v>164</v>
      </c>
      <c r="B24" s="303">
        <f>C24+D24+E24</f>
        <v>0</v>
      </c>
      <c r="C24" s="788">
        <v>0</v>
      </c>
      <c r="D24" s="789">
        <v>0</v>
      </c>
      <c r="E24" s="790">
        <v>0</v>
      </c>
      <c r="F24" s="303">
        <f>G24+H24+I24</f>
        <v>0</v>
      </c>
      <c r="G24" s="791">
        <v>0</v>
      </c>
      <c r="H24" s="792">
        <v>0</v>
      </c>
      <c r="I24" s="793">
        <v>0</v>
      </c>
    </row>
    <row r="25" spans="1:9" ht="24.75" customHeight="1">
      <c r="A25" s="794" t="s">
        <v>165</v>
      </c>
      <c r="B25" s="303">
        <f>C25+D25+E25</f>
        <v>0</v>
      </c>
      <c r="C25" s="795">
        <v>0</v>
      </c>
      <c r="D25" s="796">
        <v>0</v>
      </c>
      <c r="E25" s="797">
        <v>0</v>
      </c>
      <c r="F25" s="303">
        <f>G25+H25+I25</f>
        <v>0</v>
      </c>
      <c r="G25" s="798">
        <v>0</v>
      </c>
      <c r="H25" s="799">
        <v>0</v>
      </c>
      <c r="I25" s="800">
        <v>0</v>
      </c>
    </row>
    <row r="26" spans="1:9" ht="24.75" customHeight="1">
      <c r="A26" s="801" t="s">
        <v>166</v>
      </c>
      <c r="B26" s="424">
        <f>C26+E26</f>
        <v>0</v>
      </c>
      <c r="C26" s="802">
        <v>0</v>
      </c>
      <c r="D26" s="803" t="s">
        <v>144</v>
      </c>
      <c r="E26" s="804">
        <v>0</v>
      </c>
      <c r="F26" s="424">
        <f>G26+I26</f>
        <v>0</v>
      </c>
      <c r="G26" s="805">
        <v>0</v>
      </c>
      <c r="H26" s="806" t="s">
        <v>144</v>
      </c>
      <c r="I26" s="807">
        <v>0</v>
      </c>
    </row>
    <row r="27" spans="1:9" ht="24.75" customHeight="1">
      <c r="A27" s="808" t="s">
        <v>137</v>
      </c>
      <c r="B27" s="304">
        <f>C27+D27+E27</f>
        <v>0</v>
      </c>
      <c r="C27" s="809">
        <v>0</v>
      </c>
      <c r="D27" s="810">
        <v>0</v>
      </c>
      <c r="E27" s="811">
        <v>0</v>
      </c>
      <c r="F27" s="304">
        <f>G27+H27+I27</f>
        <v>0</v>
      </c>
      <c r="G27" s="812">
        <v>0</v>
      </c>
      <c r="H27" s="813">
        <v>0</v>
      </c>
      <c r="I27" s="814">
        <v>0</v>
      </c>
    </row>
    <row r="28" spans="1:9" ht="24.75" customHeight="1">
      <c r="A28" s="815" t="s">
        <v>138</v>
      </c>
      <c r="B28" s="303">
        <f>D28</f>
        <v>0</v>
      </c>
      <c r="C28" s="816" t="s">
        <v>144</v>
      </c>
      <c r="D28" s="817">
        <v>0</v>
      </c>
      <c r="E28" s="818" t="s">
        <v>144</v>
      </c>
      <c r="F28" s="303">
        <f>H28</f>
        <v>0</v>
      </c>
      <c r="G28" s="819" t="s">
        <v>144</v>
      </c>
      <c r="H28" s="820">
        <v>0</v>
      </c>
      <c r="I28" s="821" t="s">
        <v>144</v>
      </c>
    </row>
    <row r="29" spans="1:9" ht="24.75" customHeight="1">
      <c r="A29" s="822" t="s">
        <v>139</v>
      </c>
      <c r="B29" s="303">
        <f t="shared" ref="B29:B34" si="1">C29+D29+E29</f>
        <v>0</v>
      </c>
      <c r="C29" s="303">
        <f>C22+C27</f>
        <v>0</v>
      </c>
      <c r="D29" s="303">
        <f>D22+D27+D28</f>
        <v>0</v>
      </c>
      <c r="E29" s="303">
        <f>E22+E27</f>
        <v>0</v>
      </c>
      <c r="F29" s="303">
        <f t="shared" ref="F29:F34" si="2">G29+H29+I29</f>
        <v>0</v>
      </c>
      <c r="G29" s="303">
        <f>G22+G27</f>
        <v>0</v>
      </c>
      <c r="H29" s="303">
        <f>H22+H27+H28</f>
        <v>0</v>
      </c>
      <c r="I29" s="303">
        <f>I22+I27</f>
        <v>0</v>
      </c>
    </row>
    <row r="30" spans="1:9" ht="24.75" customHeight="1">
      <c r="A30" s="823" t="s">
        <v>140</v>
      </c>
      <c r="B30" s="303">
        <f t="shared" si="1"/>
        <v>0</v>
      </c>
      <c r="C30" s="824">
        <v>0</v>
      </c>
      <c r="D30" s="825">
        <v>0</v>
      </c>
      <c r="E30" s="826">
        <v>0</v>
      </c>
      <c r="F30" s="303">
        <f t="shared" si="2"/>
        <v>0</v>
      </c>
      <c r="G30" s="827">
        <v>0</v>
      </c>
      <c r="H30" s="828">
        <v>0</v>
      </c>
      <c r="I30" s="829">
        <v>0</v>
      </c>
    </row>
    <row r="31" spans="1:9" ht="24.75" customHeight="1">
      <c r="A31" s="830" t="s">
        <v>141</v>
      </c>
      <c r="B31" s="303">
        <f t="shared" si="1"/>
        <v>0</v>
      </c>
      <c r="C31" s="831">
        <v>0</v>
      </c>
      <c r="D31" s="832">
        <v>0</v>
      </c>
      <c r="E31" s="833">
        <v>0</v>
      </c>
      <c r="F31" s="303">
        <f t="shared" si="2"/>
        <v>0</v>
      </c>
      <c r="G31" s="834">
        <v>0</v>
      </c>
      <c r="H31" s="835">
        <v>0</v>
      </c>
      <c r="I31" s="836">
        <v>0</v>
      </c>
    </row>
    <row r="32" spans="1:9" ht="24.75" customHeight="1">
      <c r="A32" s="837" t="s">
        <v>142</v>
      </c>
      <c r="B32" s="303">
        <f t="shared" si="1"/>
        <v>0</v>
      </c>
      <c r="C32" s="303">
        <f>C29+C30+C31</f>
        <v>0</v>
      </c>
      <c r="D32" s="303">
        <f>D29+D30+D31</f>
        <v>0</v>
      </c>
      <c r="E32" s="303">
        <f>E29+E30+E31</f>
        <v>0</v>
      </c>
      <c r="F32" s="303">
        <f t="shared" si="2"/>
        <v>0</v>
      </c>
      <c r="G32" s="303">
        <f>G29+G30+G31</f>
        <v>0</v>
      </c>
      <c r="H32" s="303">
        <f>H29+H30+H31</f>
        <v>0</v>
      </c>
      <c r="I32" s="303">
        <f>I29+I30+I31</f>
        <v>0</v>
      </c>
    </row>
    <row r="33" spans="1:9" ht="24.75" customHeight="1">
      <c r="A33" s="838" t="s">
        <v>143</v>
      </c>
      <c r="B33" s="303">
        <f t="shared" si="1"/>
        <v>0</v>
      </c>
      <c r="C33" s="303">
        <f>C17-C32</f>
        <v>0</v>
      </c>
      <c r="D33" s="303">
        <f>D17-D32</f>
        <v>0</v>
      </c>
      <c r="E33" s="303">
        <f>E17-E32</f>
        <v>0</v>
      </c>
      <c r="F33" s="303">
        <f t="shared" si="2"/>
        <v>0</v>
      </c>
      <c r="G33" s="303">
        <f>G17-G32</f>
        <v>0</v>
      </c>
      <c r="H33" s="303">
        <f>H17-H32</f>
        <v>0</v>
      </c>
      <c r="I33" s="303">
        <f>I17-I32</f>
        <v>0</v>
      </c>
    </row>
    <row r="34" spans="1:9" ht="24.75" customHeight="1">
      <c r="A34" s="839" t="s">
        <v>145</v>
      </c>
      <c r="B34" s="303">
        <f t="shared" si="1"/>
        <v>0</v>
      </c>
      <c r="C34" s="303">
        <f>C18+C33</f>
        <v>0</v>
      </c>
      <c r="D34" s="303">
        <f>D18+D33</f>
        <v>0</v>
      </c>
      <c r="E34" s="303">
        <f>E18+E33</f>
        <v>0</v>
      </c>
      <c r="F34" s="303">
        <f t="shared" si="2"/>
        <v>0</v>
      </c>
      <c r="G34" s="303">
        <f>G18+G33</f>
        <v>0</v>
      </c>
      <c r="H34" s="303">
        <f>H18+H33</f>
        <v>0</v>
      </c>
      <c r="I34" s="303">
        <f>I18+I33</f>
        <v>0</v>
      </c>
    </row>
    <row r="35" spans="1:9" ht="24.75" customHeight="1">
      <c r="A35" s="840" t="s">
        <v>111</v>
      </c>
      <c r="B35" s="303">
        <f t="shared" ref="B35:I35" si="3">B32+B34</f>
        <v>0</v>
      </c>
      <c r="C35" s="303">
        <f t="shared" si="3"/>
        <v>0</v>
      </c>
      <c r="D35" s="303">
        <f t="shared" si="3"/>
        <v>0</v>
      </c>
      <c r="E35" s="303">
        <f t="shared" si="3"/>
        <v>0</v>
      </c>
      <c r="F35" s="303">
        <f t="shared" si="3"/>
        <v>0</v>
      </c>
      <c r="G35" s="303">
        <f t="shared" si="3"/>
        <v>0</v>
      </c>
      <c r="H35" s="303">
        <f t="shared" si="3"/>
        <v>0</v>
      </c>
      <c r="I35" s="303">
        <f t="shared" si="3"/>
        <v>0</v>
      </c>
    </row>
    <row r="36" spans="1:9" ht="16.5" customHeight="1">
      <c r="A36" s="841"/>
      <c r="B36" s="842"/>
      <c r="C36" s="843"/>
      <c r="D36" s="844"/>
      <c r="E36" s="845"/>
      <c r="F36" s="846"/>
      <c r="G36" s="847"/>
      <c r="H36" s="848"/>
      <c r="I36" s="849" t="s">
        <v>167</v>
      </c>
    </row>
  </sheetData>
  <mergeCells count="8">
    <mergeCell ref="A20:A21"/>
    <mergeCell ref="B20:E20"/>
    <mergeCell ref="F20:I20"/>
    <mergeCell ref="A1:I1"/>
    <mergeCell ref="H2:I2"/>
    <mergeCell ref="A4:A5"/>
    <mergeCell ref="B4:E4"/>
    <mergeCell ref="F4:I4"/>
  </mergeCells>
  <phoneticPr fontId="24" type="noConversion"/>
  <printOptions horizontalCentered="1"/>
  <pageMargins left="0.39370078740157499" right="0.39370078740157499" top="1.1811023622047201" bottom="0.78740157480314998" header="0.51180999999999999" footer="0.51180999999999999"/>
  <pageSetup paperSize="9" scale="70" pageOrder="overThenDown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1"/>
  <sheetViews>
    <sheetView showGridLines="0" zoomScaleNormal="100" zoomScalePageLayoutView="60" workbookViewId="0">
      <pane activePane="bottomRight" state="frozen"/>
      <selection sqref="A1:F1"/>
    </sheetView>
  </sheetViews>
  <sheetFormatPr defaultColWidth="8" defaultRowHeight="14.25"/>
  <cols>
    <col min="1" max="1" width="36.875" style="1"/>
    <col min="2" max="3" width="22.625" style="1"/>
    <col min="4" max="4" width="26.125" style="1"/>
    <col min="5" max="6" width="22.625" style="1"/>
  </cols>
  <sheetData>
    <row r="1" spans="1:6" ht="35.25" customHeight="1">
      <c r="A1" s="1563" t="s">
        <v>168</v>
      </c>
      <c r="B1" s="1563"/>
      <c r="C1" s="1563"/>
      <c r="D1" s="1587"/>
      <c r="E1" s="1563"/>
      <c r="F1" s="1563"/>
    </row>
    <row r="2" spans="1:6" ht="15" customHeight="1">
      <c r="A2" s="850"/>
      <c r="B2" s="851"/>
      <c r="C2" s="852"/>
      <c r="D2" s="853"/>
      <c r="E2" s="854"/>
      <c r="F2" s="855" t="s">
        <v>39</v>
      </c>
    </row>
    <row r="3" spans="1:6" ht="15" customHeight="1">
      <c r="A3" s="856"/>
      <c r="B3" s="857"/>
      <c r="C3" s="858"/>
      <c r="D3" s="859"/>
      <c r="E3" s="860"/>
      <c r="F3" s="861" t="s">
        <v>51</v>
      </c>
    </row>
    <row r="4" spans="1:6" ht="33.75" customHeight="1">
      <c r="A4" s="1588" t="s">
        <v>52</v>
      </c>
      <c r="B4" s="1588" t="s">
        <v>80</v>
      </c>
      <c r="C4" s="1588" t="s">
        <v>81</v>
      </c>
      <c r="D4" s="862" t="s">
        <v>52</v>
      </c>
      <c r="E4" s="863" t="s">
        <v>80</v>
      </c>
      <c r="F4" s="864" t="s">
        <v>81</v>
      </c>
    </row>
    <row r="5" spans="1:6" ht="22.5" customHeight="1">
      <c r="A5" s="865" t="s">
        <v>169</v>
      </c>
      <c r="B5" s="866">
        <v>0</v>
      </c>
      <c r="C5" s="867">
        <v>0</v>
      </c>
      <c r="D5" s="868" t="s">
        <v>162</v>
      </c>
      <c r="E5" s="869">
        <v>0</v>
      </c>
      <c r="F5" s="870">
        <v>0</v>
      </c>
    </row>
    <row r="6" spans="1:6" ht="22.5" customHeight="1">
      <c r="A6" s="871" t="s">
        <v>170</v>
      </c>
      <c r="B6" s="872">
        <v>0</v>
      </c>
      <c r="C6" s="873">
        <v>0</v>
      </c>
      <c r="D6" s="874" t="s">
        <v>171</v>
      </c>
      <c r="E6" s="875">
        <v>0</v>
      </c>
      <c r="F6" s="876">
        <v>0</v>
      </c>
    </row>
    <row r="7" spans="1:6" ht="22.5" customHeight="1">
      <c r="A7" s="877" t="s">
        <v>172</v>
      </c>
      <c r="B7" s="878">
        <v>0</v>
      </c>
      <c r="C7" s="879">
        <v>0</v>
      </c>
      <c r="D7" s="880" t="s">
        <v>173</v>
      </c>
      <c r="E7" s="881">
        <v>0</v>
      </c>
      <c r="F7" s="882">
        <v>0</v>
      </c>
    </row>
    <row r="8" spans="1:6" ht="22.5" customHeight="1">
      <c r="A8" s="883" t="s">
        <v>174</v>
      </c>
      <c r="B8" s="884">
        <v>0</v>
      </c>
      <c r="C8" s="885">
        <v>0</v>
      </c>
      <c r="D8" s="886" t="s">
        <v>175</v>
      </c>
      <c r="E8" s="887">
        <v>0</v>
      </c>
      <c r="F8" s="888">
        <v>0</v>
      </c>
    </row>
    <row r="9" spans="1:6" ht="22.5" customHeight="1">
      <c r="A9" s="889" t="s">
        <v>176</v>
      </c>
      <c r="B9" s="890">
        <v>0</v>
      </c>
      <c r="C9" s="891">
        <v>0</v>
      </c>
      <c r="D9" s="892"/>
      <c r="E9" s="893"/>
      <c r="F9" s="894"/>
    </row>
    <row r="10" spans="1:6" ht="22.5" customHeight="1">
      <c r="A10" s="895" t="s">
        <v>84</v>
      </c>
      <c r="B10" s="896">
        <v>0</v>
      </c>
      <c r="C10" s="897">
        <v>0</v>
      </c>
      <c r="D10" s="898"/>
      <c r="E10" s="899"/>
      <c r="F10" s="900"/>
    </row>
    <row r="11" spans="1:6" ht="22.5" customHeight="1">
      <c r="A11" s="901" t="s">
        <v>86</v>
      </c>
      <c r="B11" s="902">
        <v>0</v>
      </c>
      <c r="C11" s="903">
        <v>0</v>
      </c>
      <c r="D11" s="904"/>
      <c r="E11" s="905"/>
      <c r="F11" s="906"/>
    </row>
    <row r="12" spans="1:6" ht="22.5" customHeight="1">
      <c r="A12" s="907" t="s">
        <v>177</v>
      </c>
      <c r="B12" s="908">
        <v>0</v>
      </c>
      <c r="C12" s="909">
        <v>0</v>
      </c>
      <c r="D12" s="910"/>
      <c r="E12" s="911"/>
      <c r="F12" s="912"/>
    </row>
    <row r="13" spans="1:6" ht="22.5" customHeight="1">
      <c r="A13" s="913" t="s">
        <v>155</v>
      </c>
      <c r="B13" s="914">
        <v>0</v>
      </c>
      <c r="C13" s="915">
        <v>0</v>
      </c>
      <c r="D13" s="916" t="s">
        <v>178</v>
      </c>
      <c r="E13" s="917">
        <v>0</v>
      </c>
      <c r="F13" s="918">
        <v>0</v>
      </c>
    </row>
    <row r="14" spans="1:6" ht="22.5" customHeight="1">
      <c r="A14" s="919" t="s">
        <v>179</v>
      </c>
      <c r="B14" s="303">
        <f>B5+B10+B11+B13</f>
        <v>0</v>
      </c>
      <c r="C14" s="303">
        <f>C5+C10+C11+C13</f>
        <v>0</v>
      </c>
      <c r="D14" s="920" t="s">
        <v>139</v>
      </c>
      <c r="E14" s="303">
        <f>E5+E8+E13</f>
        <v>0</v>
      </c>
      <c r="F14" s="303">
        <f>F5+F8+F13</f>
        <v>0</v>
      </c>
    </row>
    <row r="15" spans="1:6" ht="22.5" customHeight="1">
      <c r="A15" s="921" t="s">
        <v>180</v>
      </c>
      <c r="B15" s="922">
        <v>0</v>
      </c>
      <c r="C15" s="923">
        <v>0</v>
      </c>
      <c r="D15" s="924" t="s">
        <v>140</v>
      </c>
      <c r="E15" s="925">
        <v>0</v>
      </c>
      <c r="F15" s="926">
        <v>0</v>
      </c>
    </row>
    <row r="16" spans="1:6" ht="22.5" customHeight="1">
      <c r="A16" s="927" t="s">
        <v>181</v>
      </c>
      <c r="B16" s="928">
        <v>0</v>
      </c>
      <c r="C16" s="929">
        <v>0</v>
      </c>
      <c r="D16" s="930" t="s">
        <v>141</v>
      </c>
      <c r="E16" s="931">
        <v>0</v>
      </c>
      <c r="F16" s="932">
        <v>0</v>
      </c>
    </row>
    <row r="17" spans="1:6" ht="24" customHeight="1">
      <c r="A17" s="933" t="s">
        <v>182</v>
      </c>
      <c r="B17" s="303">
        <f>B14+B15+B16</f>
        <v>0</v>
      </c>
      <c r="C17" s="303">
        <f>C14+C15+C16</f>
        <v>0</v>
      </c>
      <c r="D17" s="934" t="s">
        <v>142</v>
      </c>
      <c r="E17" s="303">
        <f>E14+E15+E16</f>
        <v>0</v>
      </c>
      <c r="F17" s="303">
        <f>F14+F15+F16</f>
        <v>0</v>
      </c>
    </row>
    <row r="18" spans="1:6" ht="22.5" customHeight="1">
      <c r="A18" s="935"/>
      <c r="B18" s="936"/>
      <c r="C18" s="937"/>
      <c r="D18" s="938" t="s">
        <v>143</v>
      </c>
      <c r="E18" s="424">
        <f>B17-E17</f>
        <v>0</v>
      </c>
      <c r="F18" s="424">
        <f>C17-F17</f>
        <v>0</v>
      </c>
    </row>
    <row r="19" spans="1:6" ht="22.5" customHeight="1">
      <c r="A19" s="939" t="s">
        <v>183</v>
      </c>
      <c r="B19" s="940">
        <v>0</v>
      </c>
      <c r="C19" s="303">
        <f>E19</f>
        <v>0</v>
      </c>
      <c r="D19" s="941" t="s">
        <v>145</v>
      </c>
      <c r="E19" s="304">
        <f>B19+E18</f>
        <v>0</v>
      </c>
      <c r="F19" s="304">
        <f>C19+F18</f>
        <v>0</v>
      </c>
    </row>
    <row r="20" spans="1:6" ht="22.5" customHeight="1">
      <c r="A20" s="942" t="s">
        <v>111</v>
      </c>
      <c r="B20" s="424">
        <f>B17+B19</f>
        <v>0</v>
      </c>
      <c r="C20" s="424">
        <f>C17+C19</f>
        <v>0</v>
      </c>
      <c r="D20" s="943" t="s">
        <v>111</v>
      </c>
      <c r="E20" s="424">
        <f>E17+E19</f>
        <v>0</v>
      </c>
      <c r="F20" s="424">
        <f>F17+F19</f>
        <v>0</v>
      </c>
    </row>
    <row r="21" spans="1:6" ht="15" customHeight="1">
      <c r="A21" s="944"/>
      <c r="B21" s="945"/>
      <c r="C21" s="946"/>
      <c r="D21" s="947"/>
      <c r="E21" s="948"/>
      <c r="F21" s="949" t="s">
        <v>184</v>
      </c>
    </row>
  </sheetData>
  <mergeCells count="4">
    <mergeCell ref="A1:F1"/>
    <mergeCell ref="A4"/>
    <mergeCell ref="B4"/>
    <mergeCell ref="C4"/>
  </mergeCells>
  <phoneticPr fontId="24" type="noConversion"/>
  <printOptions horizontalCentered="1"/>
  <pageMargins left="0.39370078740157499" right="0.39370078740157499" top="0.39370078740157499" bottom="0.39370078740157499" header="0.51180999999999999" footer="0.51180999999999999"/>
  <pageSetup paperSize="9" scale="80" pageOrder="overThenDown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社保基金预算封面</vt:lpstr>
      <vt:lpstr>编制单位封面</vt:lpstr>
      <vt:lpstr>预算目录</vt:lpstr>
      <vt:lpstr>预算总表</vt:lpstr>
      <vt:lpstr>企业职工基本养老预算表</vt:lpstr>
      <vt:lpstr>城乡居民基本养老预算表</vt:lpstr>
      <vt:lpstr>机关事业单位基本养老预算表</vt:lpstr>
      <vt:lpstr>职工基本医疗预算表</vt:lpstr>
      <vt:lpstr>城乡居民基本医疗预算表</vt:lpstr>
      <vt:lpstr>工伤预算表</vt:lpstr>
      <vt:lpstr>失业预算表</vt:lpstr>
      <vt:lpstr>基本养老基础资料表</vt:lpstr>
      <vt:lpstr>基本医疗基础资料表</vt:lpstr>
      <vt:lpstr>失业工伤基础资料表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2020-03-31T13:11:32Z</dcterms:created>
  <dcterms:modified xsi:type="dcterms:W3CDTF">2020-04-01T04:40:41Z</dcterms:modified>
</cp:coreProperties>
</file>